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90" windowWidth="19320" windowHeight="9615" tabRatio="870" firstSheet="1" activeTab="6"/>
  </bookViews>
  <sheets>
    <sheet name="Resumo 05 a 10 MAIO" sheetId="19" r:id="rId1"/>
    <sheet name="Lançamento 05 a 10 MAIO" sheetId="14" r:id="rId2"/>
    <sheet name="resumo 12 a 17 MAIO" sheetId="23" r:id="rId3"/>
    <sheet name="Lançamento 12 a 17 MAIO" sheetId="20" r:id="rId4"/>
    <sheet name="Resumo 19 a 24 MAIO" sheetId="25" r:id="rId5"/>
    <sheet name="Lançamento 19 a 24 MAIO" sheetId="24" r:id="rId6"/>
    <sheet name="IMPRESSOS DOS COLETORES" sheetId="26" r:id="rId7"/>
  </sheets>
  <calcPr calcId="125725"/>
  <pivotCaches>
    <pivotCache cacheId="0" r:id="rId8"/>
    <pivotCache cacheId="1" r:id="rId9"/>
    <pivotCache cacheId="2" r:id="rId10"/>
  </pivotCaches>
</workbook>
</file>

<file path=xl/calcChain.xml><?xml version="1.0" encoding="utf-8"?>
<calcChain xmlns="http://schemas.openxmlformats.org/spreadsheetml/2006/main">
  <c r="U32" i="14"/>
  <c r="V32"/>
  <c r="W32"/>
  <c r="W4" i="20"/>
  <c r="V4"/>
  <c r="U4"/>
  <c r="W3"/>
  <c r="V3"/>
  <c r="U3"/>
  <c r="U15" i="24"/>
  <c r="V15"/>
  <c r="W15"/>
  <c r="U16"/>
  <c r="V16"/>
  <c r="W16"/>
  <c r="U17"/>
  <c r="V17"/>
  <c r="W17"/>
  <c r="U18"/>
  <c r="V18"/>
  <c r="W18"/>
  <c r="U19"/>
  <c r="V19"/>
  <c r="W19"/>
  <c r="U20"/>
  <c r="V20"/>
  <c r="W20"/>
  <c r="U21"/>
  <c r="V21"/>
  <c r="W21"/>
  <c r="U22"/>
  <c r="V22"/>
  <c r="W22"/>
  <c r="U23"/>
  <c r="V23"/>
  <c r="W23"/>
  <c r="U24"/>
  <c r="V24"/>
  <c r="W24"/>
  <c r="U25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W32"/>
  <c r="U33"/>
  <c r="V33"/>
  <c r="W33"/>
  <c r="U34"/>
  <c r="V34"/>
  <c r="W34"/>
  <c r="U35"/>
  <c r="V35"/>
  <c r="W35"/>
  <c r="U36"/>
  <c r="V36"/>
  <c r="W36"/>
  <c r="U37"/>
  <c r="V37"/>
  <c r="W37"/>
  <c r="U38"/>
  <c r="V38"/>
  <c r="W38"/>
  <c r="U39"/>
  <c r="V39"/>
  <c r="W39"/>
  <c r="U40"/>
  <c r="V40"/>
  <c r="W40"/>
  <c r="U41"/>
  <c r="V41"/>
  <c r="W41"/>
  <c r="U42"/>
  <c r="V42"/>
  <c r="W42"/>
  <c r="U43"/>
  <c r="V43"/>
  <c r="W43"/>
  <c r="U44"/>
  <c r="V44"/>
  <c r="W44"/>
  <c r="U45"/>
  <c r="V45"/>
  <c r="W45"/>
  <c r="U46"/>
  <c r="V46"/>
  <c r="W46"/>
  <c r="U47"/>
  <c r="V47"/>
  <c r="W47"/>
  <c r="U48"/>
  <c r="V48"/>
  <c r="W48"/>
  <c r="U49"/>
  <c r="V49"/>
  <c r="W49"/>
  <c r="U50"/>
  <c r="V50"/>
  <c r="W50"/>
  <c r="U51"/>
  <c r="V51"/>
  <c r="W51"/>
  <c r="U52"/>
  <c r="V52"/>
  <c r="W52"/>
  <c r="U53"/>
  <c r="V53"/>
  <c r="W53"/>
  <c r="U54"/>
  <c r="V54"/>
  <c r="W54"/>
  <c r="U55"/>
  <c r="V55"/>
  <c r="W55"/>
  <c r="U5"/>
  <c r="V5"/>
  <c r="W5"/>
  <c r="U6"/>
  <c r="V6"/>
  <c r="W6"/>
  <c r="U7"/>
  <c r="V7"/>
  <c r="W7"/>
  <c r="U8"/>
  <c r="V8"/>
  <c r="W8"/>
  <c r="U9"/>
  <c r="V9"/>
  <c r="W9"/>
  <c r="U10"/>
  <c r="V10"/>
  <c r="W10"/>
  <c r="U11"/>
  <c r="V11"/>
  <c r="W11"/>
  <c r="U12"/>
  <c r="V12"/>
  <c r="W12"/>
  <c r="U13"/>
  <c r="V13"/>
  <c r="W13"/>
  <c r="U14"/>
  <c r="V14"/>
  <c r="W14"/>
  <c r="W4"/>
  <c r="V4"/>
  <c r="U4"/>
  <c r="W3"/>
  <c r="V3"/>
  <c r="U3"/>
  <c r="U5" i="20"/>
  <c r="V5"/>
  <c r="W5"/>
  <c r="U6"/>
  <c r="V6"/>
  <c r="W6"/>
  <c r="U7"/>
  <c r="V7"/>
  <c r="W7"/>
  <c r="U8"/>
  <c r="V8"/>
  <c r="W8"/>
  <c r="U9"/>
  <c r="V9"/>
  <c r="W9"/>
  <c r="U10"/>
  <c r="V10"/>
  <c r="W10"/>
  <c r="U11"/>
  <c r="V11"/>
  <c r="W11"/>
  <c r="U12"/>
  <c r="V12"/>
  <c r="W12"/>
  <c r="U13"/>
  <c r="V13"/>
  <c r="W13"/>
  <c r="U14"/>
  <c r="V14"/>
  <c r="W14"/>
  <c r="U15"/>
  <c r="V15"/>
  <c r="W15"/>
  <c r="U16"/>
  <c r="V16"/>
  <c r="W16"/>
  <c r="U17"/>
  <c r="V17"/>
  <c r="W17"/>
  <c r="U18"/>
  <c r="V18"/>
  <c r="W18"/>
  <c r="U19"/>
  <c r="V19"/>
  <c r="W19"/>
  <c r="U20"/>
  <c r="V20"/>
  <c r="W20"/>
  <c r="U21"/>
  <c r="V21"/>
  <c r="W21"/>
  <c r="U22"/>
  <c r="V22"/>
  <c r="W22"/>
  <c r="U23"/>
  <c r="V23"/>
  <c r="W23"/>
  <c r="U24"/>
  <c r="V24"/>
  <c r="W24"/>
  <c r="U25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W32"/>
  <c r="U33"/>
  <c r="V33"/>
  <c r="W33"/>
  <c r="U34"/>
  <c r="V34"/>
  <c r="W34"/>
  <c r="U35"/>
  <c r="V35"/>
  <c r="W35"/>
  <c r="U36"/>
  <c r="V36"/>
  <c r="W36"/>
  <c r="U37"/>
  <c r="V37"/>
  <c r="W37"/>
  <c r="U38"/>
  <c r="V38"/>
  <c r="W38"/>
  <c r="U39"/>
  <c r="V39"/>
  <c r="W39"/>
  <c r="U40"/>
  <c r="V40"/>
  <c r="W40"/>
  <c r="U41"/>
  <c r="V41"/>
  <c r="W41"/>
  <c r="U42"/>
  <c r="V42"/>
  <c r="W42"/>
  <c r="U43"/>
  <c r="V43"/>
  <c r="W43"/>
  <c r="U44"/>
  <c r="V44"/>
  <c r="W44"/>
  <c r="U45"/>
  <c r="V45"/>
  <c r="W45"/>
  <c r="U46"/>
  <c r="V46"/>
  <c r="W46"/>
  <c r="U47"/>
  <c r="V47"/>
  <c r="W47"/>
  <c r="U48"/>
  <c r="V48"/>
  <c r="W48"/>
  <c r="U49"/>
  <c r="V49"/>
  <c r="W49"/>
  <c r="U50"/>
  <c r="V50"/>
  <c r="W50"/>
  <c r="U51"/>
  <c r="V51"/>
  <c r="W51"/>
  <c r="U52"/>
  <c r="V52"/>
  <c r="W52"/>
  <c r="U53"/>
  <c r="V53"/>
  <c r="W53"/>
  <c r="U54"/>
  <c r="V54"/>
  <c r="W54"/>
  <c r="U55"/>
  <c r="V55"/>
  <c r="W55"/>
  <c r="H47" i="25"/>
  <c r="G47"/>
  <c r="F47"/>
  <c r="I47" s="1"/>
  <c r="H46"/>
  <c r="G46"/>
  <c r="F46"/>
  <c r="H45"/>
  <c r="G45"/>
  <c r="F45"/>
  <c r="I45" s="1"/>
  <c r="H44"/>
  <c r="G44"/>
  <c r="F44"/>
  <c r="H43"/>
  <c r="G43"/>
  <c r="F43"/>
  <c r="I43" s="1"/>
  <c r="H42"/>
  <c r="G42"/>
  <c r="F42"/>
  <c r="H41"/>
  <c r="G41"/>
  <c r="F41"/>
  <c r="I41" s="1"/>
  <c r="H40"/>
  <c r="G40"/>
  <c r="F40"/>
  <c r="H39"/>
  <c r="G39"/>
  <c r="F39"/>
  <c r="I39" s="1"/>
  <c r="H38"/>
  <c r="G38"/>
  <c r="F38"/>
  <c r="H37"/>
  <c r="G37"/>
  <c r="F37"/>
  <c r="I37" s="1"/>
  <c r="H36"/>
  <c r="G36"/>
  <c r="F36"/>
  <c r="H35"/>
  <c r="G35"/>
  <c r="F35"/>
  <c r="I35" s="1"/>
  <c r="H34"/>
  <c r="G34"/>
  <c r="F34"/>
  <c r="H33"/>
  <c r="G33"/>
  <c r="F33"/>
  <c r="I33" s="1"/>
  <c r="H32"/>
  <c r="G32"/>
  <c r="F32"/>
  <c r="H31"/>
  <c r="G31"/>
  <c r="F31"/>
  <c r="I31" s="1"/>
  <c r="H30"/>
  <c r="G30"/>
  <c r="F30"/>
  <c r="H29"/>
  <c r="G29"/>
  <c r="F29"/>
  <c r="I29" s="1"/>
  <c r="H28"/>
  <c r="G28"/>
  <c r="F28"/>
  <c r="H27"/>
  <c r="G27"/>
  <c r="F27"/>
  <c r="I27" s="1"/>
  <c r="H26"/>
  <c r="G26"/>
  <c r="F26"/>
  <c r="H25"/>
  <c r="G25"/>
  <c r="F25"/>
  <c r="I25" s="1"/>
  <c r="H24"/>
  <c r="G24"/>
  <c r="F24"/>
  <c r="H23"/>
  <c r="G23"/>
  <c r="F23"/>
  <c r="I23" s="1"/>
  <c r="H22"/>
  <c r="G22"/>
  <c r="F22"/>
  <c r="H21"/>
  <c r="G21"/>
  <c r="F21"/>
  <c r="H20"/>
  <c r="G20"/>
  <c r="F20"/>
  <c r="H19"/>
  <c r="G19"/>
  <c r="F19"/>
  <c r="I19" s="1"/>
  <c r="H18"/>
  <c r="G18"/>
  <c r="F18"/>
  <c r="H17"/>
  <c r="G17"/>
  <c r="F17"/>
  <c r="I17" s="1"/>
  <c r="H16"/>
  <c r="G16"/>
  <c r="F16"/>
  <c r="H15"/>
  <c r="G15"/>
  <c r="F15"/>
  <c r="H14"/>
  <c r="G14"/>
  <c r="F14"/>
  <c r="H13"/>
  <c r="G13"/>
  <c r="F13"/>
  <c r="I13" s="1"/>
  <c r="H12"/>
  <c r="G12"/>
  <c r="F12"/>
  <c r="H11"/>
  <c r="G11"/>
  <c r="F11"/>
  <c r="H10"/>
  <c r="G10"/>
  <c r="F10"/>
  <c r="H9"/>
  <c r="G9"/>
  <c r="F9"/>
  <c r="H8"/>
  <c r="G8"/>
  <c r="F8"/>
  <c r="H7"/>
  <c r="G7"/>
  <c r="F7"/>
  <c r="H6"/>
  <c r="G6"/>
  <c r="F6"/>
  <c r="H5"/>
  <c r="G5"/>
  <c r="F5"/>
  <c r="I5" s="1"/>
  <c r="W56" i="24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H47" i="23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H8"/>
  <c r="G8"/>
  <c r="F8"/>
  <c r="H7"/>
  <c r="G7"/>
  <c r="F7"/>
  <c r="H6"/>
  <c r="G6"/>
  <c r="F6"/>
  <c r="H5"/>
  <c r="G5"/>
  <c r="F5"/>
  <c r="T56" i="20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W56"/>
  <c r="U56"/>
  <c r="H47" i="19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H8"/>
  <c r="G8"/>
  <c r="F8"/>
  <c r="H7"/>
  <c r="G7"/>
  <c r="F7"/>
  <c r="H6"/>
  <c r="G6"/>
  <c r="F6"/>
  <c r="H5"/>
  <c r="G5"/>
  <c r="F5"/>
  <c r="I47" i="23" l="1"/>
  <c r="I20" i="19"/>
  <c r="I22"/>
  <c r="I24"/>
  <c r="I26"/>
  <c r="I28"/>
  <c r="I30"/>
  <c r="I32"/>
  <c r="I34"/>
  <c r="I36"/>
  <c r="I38"/>
  <c r="I40"/>
  <c r="I42"/>
  <c r="I44"/>
  <c r="I6"/>
  <c r="I8"/>
  <c r="I10"/>
  <c r="I12"/>
  <c r="I14"/>
  <c r="I16"/>
  <c r="I18"/>
  <c r="I47"/>
  <c r="I46"/>
  <c r="I5"/>
  <c r="I7"/>
  <c r="I9"/>
  <c r="I11"/>
  <c r="I13"/>
  <c r="I15"/>
  <c r="I17"/>
  <c r="I19"/>
  <c r="I21"/>
  <c r="I23"/>
  <c r="I25"/>
  <c r="I27"/>
  <c r="I29"/>
  <c r="I31"/>
  <c r="I33"/>
  <c r="I35"/>
  <c r="I37"/>
  <c r="I39"/>
  <c r="I41"/>
  <c r="I43"/>
  <c r="I45"/>
  <c r="V56" i="20"/>
  <c r="I18" i="23"/>
  <c r="I20"/>
  <c r="I22"/>
  <c r="I24"/>
  <c r="I26"/>
  <c r="I46"/>
  <c r="I28"/>
  <c r="I5"/>
  <c r="I7"/>
  <c r="I29"/>
  <c r="I9"/>
  <c r="I7" i="25"/>
  <c r="I9"/>
  <c r="I11"/>
  <c r="I15"/>
  <c r="I46"/>
  <c r="I10"/>
  <c r="I12"/>
  <c r="I14"/>
  <c r="I16"/>
  <c r="I18"/>
  <c r="I20"/>
  <c r="I22"/>
  <c r="I24"/>
  <c r="I26"/>
  <c r="I21"/>
  <c r="I6"/>
  <c r="I8"/>
  <c r="I28"/>
  <c r="I30"/>
  <c r="I32"/>
  <c r="I34"/>
  <c r="I36"/>
  <c r="I38"/>
  <c r="I40"/>
  <c r="I42"/>
  <c r="I44"/>
  <c r="I11" i="23"/>
  <c r="I13"/>
  <c r="I15"/>
  <c r="I17"/>
  <c r="I19"/>
  <c r="I21"/>
  <c r="I23"/>
  <c r="I25"/>
  <c r="I27"/>
  <c r="I30"/>
  <c r="I32"/>
  <c r="I34"/>
  <c r="I36"/>
  <c r="I38"/>
  <c r="I40"/>
  <c r="I42"/>
  <c r="I44"/>
  <c r="I6"/>
  <c r="I8"/>
  <c r="I10"/>
  <c r="I12"/>
  <c r="I14"/>
  <c r="I16"/>
  <c r="I31"/>
  <c r="I33"/>
  <c r="I35"/>
  <c r="I37"/>
  <c r="I39"/>
  <c r="I41"/>
  <c r="I43"/>
  <c r="I45"/>
  <c r="T56" i="14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W55"/>
  <c r="V55"/>
  <c r="U55"/>
  <c r="W54"/>
  <c r="V54"/>
  <c r="U54"/>
  <c r="W53"/>
  <c r="V53"/>
  <c r="U53"/>
  <c r="W52"/>
  <c r="V52"/>
  <c r="U52"/>
  <c r="W51"/>
  <c r="V51"/>
  <c r="U51"/>
  <c r="W50"/>
  <c r="V50"/>
  <c r="U50"/>
  <c r="W49"/>
  <c r="V49"/>
  <c r="U49"/>
  <c r="W48"/>
  <c r="V48"/>
  <c r="U48"/>
  <c r="W47"/>
  <c r="V47"/>
  <c r="U47"/>
  <c r="W46"/>
  <c r="V46"/>
  <c r="U46"/>
  <c r="W45"/>
  <c r="V45"/>
  <c r="U45"/>
  <c r="W44"/>
  <c r="V44"/>
  <c r="U44"/>
  <c r="W43"/>
  <c r="V43"/>
  <c r="U43"/>
  <c r="W42"/>
  <c r="V42"/>
  <c r="U42"/>
  <c r="U41"/>
  <c r="W40"/>
  <c r="V40"/>
  <c r="U40"/>
  <c r="W39"/>
  <c r="V39"/>
  <c r="U39"/>
  <c r="W38"/>
  <c r="V38"/>
  <c r="U38"/>
  <c r="W37"/>
  <c r="V37"/>
  <c r="U37"/>
  <c r="W36"/>
  <c r="V36"/>
  <c r="U36"/>
  <c r="W35"/>
  <c r="V35"/>
  <c r="U35"/>
  <c r="W34"/>
  <c r="V34"/>
  <c r="U34"/>
  <c r="W33"/>
  <c r="V33"/>
  <c r="U33"/>
  <c r="W31"/>
  <c r="V31"/>
  <c r="U31"/>
  <c r="W30"/>
  <c r="V30"/>
  <c r="U30"/>
  <c r="W29"/>
  <c r="V29"/>
  <c r="U29"/>
  <c r="W28"/>
  <c r="V28"/>
  <c r="U28"/>
  <c r="W27"/>
  <c r="V27"/>
  <c r="U27"/>
  <c r="W26"/>
  <c r="V26"/>
  <c r="U26"/>
  <c r="W25"/>
  <c r="V25"/>
  <c r="U25"/>
  <c r="W24"/>
  <c r="V24"/>
  <c r="U24"/>
  <c r="W23"/>
  <c r="V23"/>
  <c r="U23"/>
  <c r="W22"/>
  <c r="V22"/>
  <c r="U22"/>
  <c r="W21"/>
  <c r="V21"/>
  <c r="U21"/>
  <c r="W20"/>
  <c r="V20"/>
  <c r="U20"/>
  <c r="W19"/>
  <c r="V19"/>
  <c r="U19"/>
  <c r="W18"/>
  <c r="V18"/>
  <c r="U18"/>
  <c r="W17"/>
  <c r="V17"/>
  <c r="U17"/>
  <c r="W16"/>
  <c r="V16"/>
  <c r="U16"/>
  <c r="W15"/>
  <c r="V15"/>
  <c r="U15"/>
  <c r="W14"/>
  <c r="V14"/>
  <c r="U14"/>
  <c r="W13"/>
  <c r="V13"/>
  <c r="U13"/>
  <c r="W12"/>
  <c r="V12"/>
  <c r="U12"/>
  <c r="W11"/>
  <c r="V11"/>
  <c r="U11"/>
  <c r="W10"/>
  <c r="V10"/>
  <c r="U10"/>
  <c r="W9"/>
  <c r="V9"/>
  <c r="U9"/>
  <c r="W8"/>
  <c r="V8"/>
  <c r="U8"/>
  <c r="W7"/>
  <c r="V7"/>
  <c r="U7"/>
  <c r="W6"/>
  <c r="V6"/>
  <c r="U6"/>
  <c r="W5"/>
  <c r="V5"/>
  <c r="U5"/>
  <c r="W4"/>
  <c r="V4"/>
  <c r="U4"/>
  <c r="W3"/>
  <c r="V3"/>
  <c r="U3"/>
  <c r="V56" l="1"/>
  <c r="U56"/>
  <c r="W56"/>
</calcChain>
</file>

<file path=xl/sharedStrings.xml><?xml version="1.0" encoding="utf-8"?>
<sst xmlns="http://schemas.openxmlformats.org/spreadsheetml/2006/main" count="620" uniqueCount="105">
  <si>
    <t>AREA</t>
  </si>
  <si>
    <t>SEGUNDA-FEIRA</t>
  </si>
  <si>
    <t>TERÇA-FEIRA</t>
  </si>
  <si>
    <t>QUARTA-FEIRA</t>
  </si>
  <si>
    <t>QUINTA-FEIRA</t>
  </si>
  <si>
    <t>SEXTA-FEIRA</t>
  </si>
  <si>
    <t>SÁBADO</t>
  </si>
  <si>
    <t>CESTA</t>
  </si>
  <si>
    <t>RH</t>
  </si>
  <si>
    <t>BOM</t>
  </si>
  <si>
    <t>REGULAR</t>
  </si>
  <si>
    <t>RUIM</t>
  </si>
  <si>
    <t>Rótulos de Linha</t>
  </si>
  <si>
    <t>Total geral</t>
  </si>
  <si>
    <t>Valores</t>
  </si>
  <si>
    <t>TOTAL</t>
  </si>
  <si>
    <t>Soma de BOM7</t>
  </si>
  <si>
    <t>Soma de REGULAR7</t>
  </si>
  <si>
    <t>Soma de RUIM7</t>
  </si>
  <si>
    <t>FATURAMENTO</t>
  </si>
  <si>
    <t>COMPRAS</t>
  </si>
  <si>
    <t>BALANÇA</t>
  </si>
  <si>
    <t>CUSTOS</t>
  </si>
  <si>
    <t>TI</t>
  </si>
  <si>
    <t>PLANEJAMENTO</t>
  </si>
  <si>
    <t>TESOURARIA</t>
  </si>
  <si>
    <t>ENG DESENVOLVIMENTO</t>
  </si>
  <si>
    <t>PCP</t>
  </si>
  <si>
    <t>EXPEDICAO</t>
  </si>
  <si>
    <t>LABORATORIO</t>
  </si>
  <si>
    <t>LIDERANCA INDUSTRIAL</t>
  </si>
  <si>
    <t>PCM</t>
  </si>
  <si>
    <t>RECEBIMENTO</t>
  </si>
  <si>
    <t>QUALIDADE</t>
  </si>
  <si>
    <t>PRODUCAO</t>
  </si>
  <si>
    <t>ENGENHARIA INDUSTRIAL</t>
  </si>
  <si>
    <t>MANUTENCAO</t>
  </si>
  <si>
    <t>SEGURANCA</t>
  </si>
  <si>
    <t>RECEPCAO</t>
  </si>
  <si>
    <t>Divergências Apontadas</t>
  </si>
  <si>
    <t>MONTAGEM</t>
  </si>
  <si>
    <t>ALMOXARIFADO</t>
  </si>
  <si>
    <t>SALA DISPOSITIVO</t>
  </si>
  <si>
    <t>%</t>
  </si>
  <si>
    <t>APONTAMENTO DE PRODUÇÃO</t>
  </si>
  <si>
    <t>FISCAL</t>
  </si>
  <si>
    <t>GESTÃO DE ESTOQUE</t>
  </si>
  <si>
    <t>Plástico-  embalagem com embalagem de pizza</t>
  </si>
  <si>
    <t>Plástico- papel          Orgânico- panos sujo  com óleoe papelão</t>
  </si>
  <si>
    <t>Orgânico- copo plástico</t>
  </si>
  <si>
    <t xml:space="preserve">Metal - papel  Plástico - papel </t>
  </si>
  <si>
    <t>Papel - palito de sorvete   Plástico - papel e fanela com graxa</t>
  </si>
  <si>
    <t>-----------------------------------------</t>
  </si>
  <si>
    <t xml:space="preserve">Plástico - embalagem de bolacha   Orgânico - copos </t>
  </si>
  <si>
    <t xml:space="preserve">Plástico - embalagem de bolacha    </t>
  </si>
  <si>
    <t>Plástico - pedaço de chapa              Papel - metal   Plástico- metal  Contaminado- metal</t>
  </si>
  <si>
    <t>Tambor preto - resíduo de óleo</t>
  </si>
  <si>
    <t>Papel - Plástico</t>
  </si>
  <si>
    <t xml:space="preserve">Papel - copo de plástico              Plástico- luvas, tubo de cola             Orgânico - Papelão </t>
  </si>
  <si>
    <t>Papel - etiqueta, copo pão, papel com adesivo  Plástico - madeira</t>
  </si>
  <si>
    <t>Papel - Plástico, papel com óleo e pedaços de madeira</t>
  </si>
  <si>
    <t>Papel - Plástico, papel e pedaços de madeira</t>
  </si>
  <si>
    <t>Papel - garrafa de água</t>
  </si>
  <si>
    <t>Plástico - caborno, embalagem de bolacha Contaminado- Restos de alimentos e papel carbono</t>
  </si>
  <si>
    <t>Plástico - papel e ferro     Lixo- misturado   Orgânico - papelão, plástico</t>
  </si>
  <si>
    <t>Orgânico- papel</t>
  </si>
  <si>
    <t>Plástico - papel limpo</t>
  </si>
  <si>
    <t>Lixo misturados   Plástico com papel e resto de alimento</t>
  </si>
  <si>
    <t>Papel - Plástico  Lixo misturado</t>
  </si>
  <si>
    <t>Plástico - embalagem de bolacha e de salgadinho</t>
  </si>
  <si>
    <t>Plástico - palito de sorvete</t>
  </si>
  <si>
    <t>Plástico - Papel adesivo, bota, metal e pano de óleo     Papel - plástico</t>
  </si>
  <si>
    <t>Orgânico - plástico, casca de banana e copo   Lixo misturado</t>
  </si>
  <si>
    <t xml:space="preserve">Orgânico- plástico </t>
  </si>
  <si>
    <t xml:space="preserve">Orgânico- plástico  Papel - Resíduos de óleo   </t>
  </si>
  <si>
    <t>Papel metalizado no plastico</t>
  </si>
  <si>
    <t>Pacotes de boloacha na lixeira amarela, carbono lixeira azul</t>
  </si>
  <si>
    <t>Lixo misturado todos os dias</t>
  </si>
  <si>
    <t>Papel adesivo lixeira azul/copo na lixeira azul</t>
  </si>
  <si>
    <t>Papel na lixeira vermelha/copo na lixeira preta</t>
  </si>
  <si>
    <t>Papel no plastico</t>
  </si>
  <si>
    <t xml:space="preserve">não tem dados </t>
  </si>
  <si>
    <t>Coleta misturada</t>
  </si>
  <si>
    <t xml:space="preserve">Papel no tambor no residuo de óleo </t>
  </si>
  <si>
    <t xml:space="preserve">Coleta seletiva misturada </t>
  </si>
  <si>
    <t>Pedaço de chapa no tambor de residuo de papel</t>
  </si>
  <si>
    <t>Pano sujo e papel no tambor de plastico</t>
  </si>
  <si>
    <t>Residuo de óleo  no tambor preto e no tambor de plastico</t>
  </si>
  <si>
    <t>ALMOXARIFADO PRINCIPAL</t>
  </si>
  <si>
    <t>LASER</t>
  </si>
  <si>
    <t>CALDEIRARIA 1</t>
  </si>
  <si>
    <t>CALDEIRARIA 2</t>
  </si>
  <si>
    <t>CALDEIRARIA 3</t>
  </si>
  <si>
    <t>ESTOQUE IMPRODUTIVO</t>
  </si>
  <si>
    <t>ESTOQUE PRODUTIVO</t>
  </si>
  <si>
    <t>FERRAMENTARIA</t>
  </si>
  <si>
    <t>FUNDIÇÃO</t>
  </si>
  <si>
    <t>ROBÓTICA PEÇAS</t>
  </si>
  <si>
    <t>ROBÓTICA PARAFUSOS</t>
  </si>
  <si>
    <t>SALA A</t>
  </si>
  <si>
    <t>SALA B</t>
  </si>
  <si>
    <t>SALA C</t>
  </si>
  <si>
    <t>05 a 10 de  maio</t>
  </si>
  <si>
    <t>12 a 17 de  maio</t>
  </si>
  <si>
    <t>19 à 24 de maio</t>
  </si>
</sst>
</file>

<file path=xl/styles.xml><?xml version="1.0" encoding="utf-8"?>
<styleSheet xmlns="http://schemas.openxmlformats.org/spreadsheetml/2006/main">
  <numFmts count="2">
    <numFmt numFmtId="164" formatCode="_(* #,##0.00_);_(* \(#,##0.00\);_(* &quot;-&quot;??_);_(@_)"/>
    <numFmt numFmtId="165" formatCode="_(* #,##0_);_(* \(#,##0\);_(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ck">
        <color theme="3" tint="0.39997558519241921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ck">
        <color theme="3" tint="0.39997558519241921"/>
      </right>
      <top style="thick">
        <color theme="3" tint="0.39997558519241921"/>
      </top>
      <bottom style="thin">
        <color indexed="64"/>
      </bottom>
      <diagonal/>
    </border>
    <border>
      <left style="thick">
        <color theme="3" tint="0.399975585192419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3" tint="0.39997558519241921"/>
      </right>
      <top style="thin">
        <color indexed="64"/>
      </top>
      <bottom style="thin">
        <color indexed="64"/>
      </bottom>
      <diagonal/>
    </border>
    <border>
      <left style="thick">
        <color theme="3" tint="0.39997558519241921"/>
      </left>
      <right style="thin">
        <color indexed="64"/>
      </right>
      <top style="thin">
        <color indexed="64"/>
      </top>
      <bottom style="thick">
        <color theme="3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0.39997558519241921"/>
      </bottom>
      <diagonal/>
    </border>
    <border>
      <left style="thin">
        <color indexed="64"/>
      </left>
      <right style="thick">
        <color theme="3" tint="0.39997558519241921"/>
      </right>
      <top style="thin">
        <color indexed="64"/>
      </top>
      <bottom style="thick">
        <color theme="3" tint="0.39997558519241921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 style="thick">
        <color rgb="FFFF0000"/>
      </bottom>
      <diagonal/>
    </border>
    <border>
      <left style="thick">
        <color theme="3" tint="0.3999755851924192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/>
    <xf numFmtId="165" fontId="0" fillId="0" borderId="3" xfId="1" applyNumberFormat="1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5" fontId="0" fillId="0" borderId="10" xfId="1" applyNumberFormat="1" applyFont="1" applyBorder="1" applyAlignment="1">
      <alignment horizontal="center"/>
    </xf>
    <xf numFmtId="165" fontId="0" fillId="0" borderId="11" xfId="1" applyNumberFormat="1" applyFont="1" applyBorder="1" applyAlignment="1">
      <alignment horizontal="center"/>
    </xf>
    <xf numFmtId="165" fontId="0" fillId="0" borderId="12" xfId="1" applyNumberFormat="1" applyFont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165" fontId="0" fillId="0" borderId="14" xfId="1" applyNumberFormat="1" applyFont="1" applyBorder="1" applyAlignment="1">
      <alignment horizontal="center"/>
    </xf>
    <xf numFmtId="165" fontId="0" fillId="0" borderId="16" xfId="1" applyNumberFormat="1" applyFont="1" applyBorder="1" applyAlignment="1">
      <alignment horizontal="center"/>
    </xf>
    <xf numFmtId="165" fontId="0" fillId="0" borderId="22" xfId="1" applyNumberFormat="1" applyFont="1" applyBorder="1" applyAlignment="1">
      <alignment horizontal="center"/>
    </xf>
    <xf numFmtId="165" fontId="0" fillId="0" borderId="23" xfId="1" applyNumberFormat="1" applyFont="1" applyBorder="1" applyAlignment="1">
      <alignment horizontal="center"/>
    </xf>
    <xf numFmtId="165" fontId="0" fillId="0" borderId="24" xfId="1" applyNumberFormat="1" applyFont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9" fontId="0" fillId="0" borderId="1" xfId="2" applyFont="1" applyBorder="1"/>
    <xf numFmtId="0" fontId="3" fillId="0" borderId="0" xfId="0" applyFont="1"/>
    <xf numFmtId="165" fontId="0" fillId="9" borderId="3" xfId="1" applyNumberFormat="1" applyFont="1" applyFill="1" applyBorder="1" applyAlignment="1">
      <alignment horizontal="center"/>
    </xf>
    <xf numFmtId="165" fontId="0" fillId="9" borderId="8" xfId="1" applyNumberFormat="1" applyFont="1" applyFill="1" applyBorder="1" applyAlignment="1">
      <alignment horizontal="center"/>
    </xf>
    <xf numFmtId="165" fontId="0" fillId="9" borderId="1" xfId="1" applyNumberFormat="1" applyFont="1" applyFill="1" applyBorder="1" applyAlignment="1">
      <alignment horizontal="center"/>
    </xf>
    <xf numFmtId="165" fontId="0" fillId="9" borderId="20" xfId="1" applyNumberFormat="1" applyFont="1" applyFill="1" applyBorder="1" applyAlignment="1">
      <alignment horizontal="center"/>
    </xf>
    <xf numFmtId="165" fontId="0" fillId="9" borderId="21" xfId="1" applyNumberFormat="1" applyFont="1" applyFill="1" applyBorder="1" applyAlignment="1">
      <alignment horizontal="center"/>
    </xf>
    <xf numFmtId="165" fontId="0" fillId="9" borderId="2" xfId="1" applyNumberFormat="1" applyFont="1" applyFill="1" applyBorder="1" applyAlignment="1">
      <alignment horizontal="center"/>
    </xf>
    <xf numFmtId="165" fontId="0" fillId="9" borderId="9" xfId="1" applyNumberFormat="1" applyFont="1" applyFill="1" applyBorder="1" applyAlignment="1">
      <alignment horizontal="center"/>
    </xf>
    <xf numFmtId="165" fontId="0" fillId="9" borderId="5" xfId="1" applyNumberFormat="1" applyFont="1" applyFill="1" applyBorder="1" applyAlignment="1">
      <alignment horizontal="center"/>
    </xf>
    <xf numFmtId="165" fontId="0" fillId="9" borderId="6" xfId="1" applyNumberFormat="1" applyFont="1" applyFill="1" applyBorder="1" applyAlignment="1">
      <alignment horizontal="center"/>
    </xf>
    <xf numFmtId="165" fontId="0" fillId="9" borderId="13" xfId="1" applyNumberFormat="1" applyFont="1" applyFill="1" applyBorder="1" applyAlignment="1">
      <alignment horizontal="center"/>
    </xf>
    <xf numFmtId="165" fontId="0" fillId="9" borderId="17" xfId="1" applyNumberFormat="1" applyFont="1" applyFill="1" applyBorder="1" applyAlignment="1">
      <alignment horizontal="center"/>
    </xf>
    <xf numFmtId="165" fontId="0" fillId="9" borderId="18" xfId="1" applyNumberFormat="1" applyFont="1" applyFill="1" applyBorder="1" applyAlignment="1">
      <alignment horizontal="center"/>
    </xf>
    <xf numFmtId="165" fontId="0" fillId="9" borderId="19" xfId="1" applyNumberFormat="1" applyFont="1" applyFill="1" applyBorder="1" applyAlignment="1">
      <alignment horizontal="center"/>
    </xf>
    <xf numFmtId="165" fontId="0" fillId="9" borderId="15" xfId="1" applyNumberFormat="1" applyFont="1" applyFill="1" applyBorder="1" applyAlignment="1">
      <alignment horizontal="center"/>
    </xf>
    <xf numFmtId="165" fontId="0" fillId="9" borderId="7" xfId="1" applyNumberFormat="1" applyFont="1" applyFill="1" applyBorder="1" applyAlignment="1">
      <alignment horizontal="center"/>
    </xf>
    <xf numFmtId="9" fontId="0" fillId="0" borderId="3" xfId="0" applyNumberFormat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quotePrefix="1" applyFont="1" applyBorder="1"/>
    <xf numFmtId="0" fontId="2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5" fillId="9" borderId="1" xfId="0" applyFont="1" applyFill="1" applyBorder="1"/>
    <xf numFmtId="0" fontId="4" fillId="0" borderId="1" xfId="0" applyFont="1" applyBorder="1" applyAlignment="1">
      <alignment horizontal="left" vertical="center" wrapText="1"/>
    </xf>
    <xf numFmtId="9" fontId="0" fillId="10" borderId="1" xfId="2" applyFont="1" applyFill="1" applyBorder="1"/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2" fillId="0" borderId="1" xfId="2" applyFont="1" applyBorder="1"/>
    <xf numFmtId="9" fontId="2" fillId="10" borderId="1" xfId="2" applyFont="1" applyFill="1" applyBorder="1"/>
    <xf numFmtId="49" fontId="3" fillId="0" borderId="0" xfId="0" applyNumberFormat="1" applyFont="1"/>
    <xf numFmtId="165" fontId="0" fillId="0" borderId="28" xfId="1" applyNumberFormat="1" applyFont="1" applyBorder="1" applyAlignment="1">
      <alignment horizontal="center"/>
    </xf>
    <xf numFmtId="165" fontId="0" fillId="0" borderId="29" xfId="1" applyNumberFormat="1" applyFont="1" applyBorder="1" applyAlignment="1">
      <alignment horizontal="center"/>
    </xf>
    <xf numFmtId="165" fontId="0" fillId="0" borderId="30" xfId="1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11" borderId="0" xfId="0" applyFill="1" applyAlignment="1">
      <alignment horizontal="left"/>
    </xf>
    <xf numFmtId="0" fontId="6" fillId="11" borderId="1" xfId="0" applyFont="1" applyFill="1" applyBorder="1"/>
    <xf numFmtId="9" fontId="2" fillId="11" borderId="1" xfId="2" applyFont="1" applyFill="1" applyBorder="1"/>
    <xf numFmtId="9" fontId="2" fillId="11" borderId="1" xfId="0" applyNumberFormat="1" applyFont="1" applyFill="1" applyBorder="1"/>
    <xf numFmtId="0" fontId="0" fillId="11" borderId="1" xfId="0" applyFill="1" applyBorder="1"/>
    <xf numFmtId="165" fontId="0" fillId="11" borderId="3" xfId="1" applyNumberFormat="1" applyFont="1" applyFill="1" applyBorder="1" applyAlignment="1">
      <alignment horizontal="center"/>
    </xf>
    <xf numFmtId="165" fontId="0" fillId="11" borderId="5" xfId="1" applyNumberFormat="1" applyFont="1" applyFill="1" applyBorder="1" applyAlignment="1">
      <alignment horizontal="center"/>
    </xf>
    <xf numFmtId="165" fontId="0" fillId="11" borderId="6" xfId="1" applyNumberFormat="1" applyFont="1" applyFill="1" applyBorder="1" applyAlignment="1">
      <alignment horizontal="center"/>
    </xf>
    <xf numFmtId="165" fontId="0" fillId="11" borderId="13" xfId="1" applyNumberFormat="1" applyFont="1" applyFill="1" applyBorder="1" applyAlignment="1">
      <alignment horizontal="center"/>
    </xf>
    <xf numFmtId="165" fontId="0" fillId="11" borderId="17" xfId="1" applyNumberFormat="1" applyFont="1" applyFill="1" applyBorder="1" applyAlignment="1">
      <alignment horizontal="center"/>
    </xf>
    <xf numFmtId="165" fontId="0" fillId="11" borderId="18" xfId="1" applyNumberFormat="1" applyFont="1" applyFill="1" applyBorder="1" applyAlignment="1">
      <alignment horizontal="center"/>
    </xf>
    <xf numFmtId="165" fontId="0" fillId="11" borderId="19" xfId="1" applyNumberFormat="1" applyFont="1" applyFill="1" applyBorder="1" applyAlignment="1">
      <alignment horizontal="center"/>
    </xf>
    <xf numFmtId="165" fontId="0" fillId="11" borderId="15" xfId="1" applyNumberFormat="1" applyFont="1" applyFill="1" applyBorder="1" applyAlignment="1">
      <alignment horizontal="center"/>
    </xf>
    <xf numFmtId="165" fontId="0" fillId="11" borderId="7" xfId="1" applyNumberFormat="1" applyFont="1" applyFill="1" applyBorder="1" applyAlignment="1">
      <alignment horizontal="center"/>
    </xf>
    <xf numFmtId="165" fontId="0" fillId="11" borderId="8" xfId="1" applyNumberFormat="1" applyFont="1" applyFill="1" applyBorder="1" applyAlignment="1">
      <alignment horizontal="center"/>
    </xf>
    <xf numFmtId="165" fontId="0" fillId="11" borderId="1" xfId="1" applyNumberFormat="1" applyFont="1" applyFill="1" applyBorder="1" applyAlignment="1">
      <alignment horizontal="center"/>
    </xf>
    <xf numFmtId="165" fontId="0" fillId="11" borderId="20" xfId="1" applyNumberFormat="1" applyFont="1" applyFill="1" applyBorder="1" applyAlignment="1">
      <alignment horizontal="center"/>
    </xf>
    <xf numFmtId="165" fontId="0" fillId="11" borderId="21" xfId="1" applyNumberFormat="1" applyFont="1" applyFill="1" applyBorder="1" applyAlignment="1">
      <alignment horizontal="center"/>
    </xf>
    <xf numFmtId="165" fontId="0" fillId="11" borderId="2" xfId="1" applyNumberFormat="1" applyFont="1" applyFill="1" applyBorder="1" applyAlignment="1">
      <alignment horizontal="center"/>
    </xf>
    <xf numFmtId="165" fontId="0" fillId="11" borderId="9" xfId="1" applyNumberFormat="1" applyFont="1" applyFill="1" applyBorder="1" applyAlignment="1">
      <alignment horizontal="center"/>
    </xf>
    <xf numFmtId="0" fontId="0" fillId="12" borderId="0" xfId="0" applyFill="1"/>
    <xf numFmtId="0" fontId="0" fillId="11" borderId="0" xfId="0" applyNumberFormat="1" applyFill="1"/>
    <xf numFmtId="0" fontId="5" fillId="11" borderId="1" xfId="0" applyFont="1" applyFill="1" applyBorder="1"/>
    <xf numFmtId="9" fontId="0" fillId="11" borderId="3" xfId="0" applyNumberFormat="1" applyFill="1" applyBorder="1"/>
    <xf numFmtId="165" fontId="0" fillId="11" borderId="25" xfId="1" applyNumberFormat="1" applyFont="1" applyFill="1" applyBorder="1" applyAlignment="1">
      <alignment horizontal="center"/>
    </xf>
    <xf numFmtId="165" fontId="0" fillId="11" borderId="26" xfId="1" applyNumberFormat="1" applyFont="1" applyFill="1" applyBorder="1" applyAlignment="1">
      <alignment horizontal="center"/>
    </xf>
    <xf numFmtId="165" fontId="0" fillId="11" borderId="27" xfId="1" applyNumberFormat="1" applyFont="1" applyFill="1" applyBorder="1" applyAlignment="1">
      <alignment horizontal="center"/>
    </xf>
    <xf numFmtId="165" fontId="0" fillId="11" borderId="31" xfId="1" applyNumberFormat="1" applyFont="1" applyFill="1" applyBorder="1" applyAlignment="1">
      <alignment horizontal="center"/>
    </xf>
    <xf numFmtId="165" fontId="0" fillId="11" borderId="32" xfId="1" applyNumberFormat="1" applyFont="1" applyFill="1" applyBorder="1" applyAlignment="1">
      <alignment horizontal="center"/>
    </xf>
    <xf numFmtId="165" fontId="0" fillId="11" borderId="33" xfId="1" applyNumberFormat="1" applyFont="1" applyFill="1" applyBorder="1" applyAlignment="1">
      <alignment horizontal="center"/>
    </xf>
    <xf numFmtId="0" fontId="0" fillId="13" borderId="1" xfId="0" applyFill="1" applyBorder="1"/>
    <xf numFmtId="165" fontId="0" fillId="13" borderId="3" xfId="1" applyNumberFormat="1" applyFont="1" applyFill="1" applyBorder="1" applyAlignment="1">
      <alignment horizontal="center"/>
    </xf>
  </cellXfs>
  <cellStyles count="3">
    <cellStyle name="Normal" xfId="0" builtinId="0"/>
    <cellStyle name="Porcentagem" xfId="2" builtinId="5"/>
    <cellStyle name="Separador de milhares" xfId="1" builtinId="3"/>
  </cellStyles>
  <dxfs count="4"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</dxfs>
  <tableStyles count="0" defaultTableStyle="TableStyleMedium9" defaultPivotStyle="PivotStyleLight16"/>
  <colors>
    <mruColors>
      <color rgb="FFFF99FF"/>
      <color rgb="FFCC99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layout/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'Resumo 05 a 10 MAIO'!$E$47</c:f>
              <c:strCache>
                <c:ptCount val="1"/>
                <c:pt idx="0">
                  <c:v>TOTAL</c:v>
                </c:pt>
              </c:strCache>
            </c:strRef>
          </c:tx>
          <c:dLbls>
            <c:showVal val="1"/>
            <c:showLeaderLines val="1"/>
          </c:dLbls>
          <c:cat>
            <c:strRef>
              <c:f>'Resumo 05 a 10 MAIO'!$F$4:$H$4</c:f>
              <c:strCache>
                <c:ptCount val="3"/>
                <c:pt idx="0">
                  <c:v>BOM</c:v>
                </c:pt>
                <c:pt idx="1">
                  <c:v>REGULAR</c:v>
                </c:pt>
                <c:pt idx="2">
                  <c:v>RUIM</c:v>
                </c:pt>
              </c:strCache>
            </c:strRef>
          </c:cat>
          <c:val>
            <c:numRef>
              <c:f>'Resumo 05 a 10 MAIO'!$F$47:$H$47</c:f>
              <c:numCache>
                <c:formatCode>0%</c:formatCode>
                <c:ptCount val="3"/>
                <c:pt idx="0">
                  <c:v>0.78616352201257866</c:v>
                </c:pt>
                <c:pt idx="1">
                  <c:v>0.21069182389937108</c:v>
                </c:pt>
                <c:pt idx="2">
                  <c:v>3.1446540880503146E-3</c:v>
                </c:pt>
              </c:numCache>
            </c:numRef>
          </c:val>
        </c:ser>
      </c:pie3DChart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dLblPos val="outEnd"/>
            <c:showLegendKey val="1"/>
            <c:showVal val="1"/>
            <c:showCatName val="1"/>
            <c:showLeaderLines val="1"/>
          </c:dLbls>
          <c:cat>
            <c:strRef>
              <c:f>'resumo 12 a 17 MAIO'!$F$4:$H$4</c:f>
              <c:strCache>
                <c:ptCount val="3"/>
                <c:pt idx="0">
                  <c:v>BOM</c:v>
                </c:pt>
                <c:pt idx="1">
                  <c:v>REGULAR</c:v>
                </c:pt>
                <c:pt idx="2">
                  <c:v>RUIM</c:v>
                </c:pt>
              </c:strCache>
            </c:strRef>
          </c:cat>
          <c:val>
            <c:numRef>
              <c:f>'resumo 12 a 17 MAIO'!$F$47:$H$47</c:f>
              <c:numCache>
                <c:formatCode>0%</c:formatCode>
                <c:ptCount val="3"/>
                <c:pt idx="0">
                  <c:v>0.86764705882352944</c:v>
                </c:pt>
                <c:pt idx="1">
                  <c:v>0.13235294117647059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0.11388888888888885"/>
                  <c:y val="8.3333333333333343E-2"/>
                </c:manualLayout>
              </c:layout>
              <c:dLblPos val="outEnd"/>
              <c:showLegendKey val="1"/>
              <c:showVal val="1"/>
              <c:showCatName val="1"/>
            </c:dLbl>
            <c:dLbl>
              <c:idx val="1"/>
              <c:layout>
                <c:manualLayout>
                  <c:x val="-9.7222222222222265E-2"/>
                  <c:y val="0"/>
                </c:manualLayout>
              </c:layout>
              <c:dLblPos val="outEnd"/>
              <c:showLegendKey val="1"/>
              <c:showVal val="1"/>
              <c:showCatName val="1"/>
            </c:dLbl>
            <c:dLbl>
              <c:idx val="2"/>
              <c:layout>
                <c:manualLayout>
                  <c:x val="0.16111089238845142"/>
                  <c:y val="-5.5555555555555504E-2"/>
                </c:manualLayout>
              </c:layout>
              <c:dLblPos val="outEnd"/>
              <c:showLegendKey val="1"/>
              <c:showVal val="1"/>
              <c:showCatName val="1"/>
            </c:dLbl>
            <c:dLblPos val="outEnd"/>
            <c:showLegendKey val="1"/>
            <c:showVal val="1"/>
            <c:showCatName val="1"/>
            <c:showLeaderLines val="1"/>
          </c:dLbls>
          <c:cat>
            <c:strRef>
              <c:f>'Resumo 19 a 24 MAIO'!$F$4:$H$4</c:f>
              <c:strCache>
                <c:ptCount val="3"/>
                <c:pt idx="0">
                  <c:v>BOM</c:v>
                </c:pt>
                <c:pt idx="1">
                  <c:v>REGULAR</c:v>
                </c:pt>
                <c:pt idx="2">
                  <c:v>RUIM</c:v>
                </c:pt>
              </c:strCache>
            </c:strRef>
          </c:cat>
          <c:val>
            <c:numRef>
              <c:f>'Resumo 19 a 24 MAIO'!$F$47:$H$47</c:f>
              <c:numCache>
                <c:formatCode>0%</c:formatCode>
                <c:ptCount val="3"/>
                <c:pt idx="0">
                  <c:v>0.88888888888888884</c:v>
                </c:pt>
                <c:pt idx="1">
                  <c:v>0.1111111111111111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81643</xdr:colOff>
      <xdr:row>2</xdr:row>
      <xdr:rowOff>176893</xdr:rowOff>
    </xdr:from>
    <xdr:to>
      <xdr:col>17</xdr:col>
      <xdr:colOff>367393</xdr:colOff>
      <xdr:row>17</xdr:row>
      <xdr:rowOff>68036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3</xdr:row>
      <xdr:rowOff>0</xdr:rowOff>
    </xdr:from>
    <xdr:to>
      <xdr:col>17</xdr:col>
      <xdr:colOff>590550</xdr:colOff>
      <xdr:row>17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2</xdr:row>
      <xdr:rowOff>180975</xdr:rowOff>
    </xdr:from>
    <xdr:to>
      <xdr:col>17</xdr:col>
      <xdr:colOff>371475</xdr:colOff>
      <xdr:row>17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38101</xdr:rowOff>
    </xdr:from>
    <xdr:to>
      <xdr:col>12</xdr:col>
      <xdr:colOff>596399</xdr:colOff>
      <xdr:row>32</xdr:row>
      <xdr:rowOff>152401</xdr:rowOff>
    </xdr:to>
    <xdr:pic>
      <xdr:nvPicPr>
        <xdr:cNvPr id="4" name="Imagem 3" descr="COLETA SELETIVA IMPRESS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28601"/>
          <a:ext cx="7911598" cy="60198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ocus" refreshedDate="41792.542089120368" createdVersion="3" refreshedVersion="3" minRefreshableVersion="3" recordCount="54">
  <cacheSource type="worksheet">
    <worksheetSource ref="A2:W56" sheet="Lançamento 05 a 10 MAIO"/>
  </cacheSource>
  <cacheFields count="23">
    <cacheField name="AREA" numFmtId="0">
      <sharedItems count="60">
        <s v="ALMOXARIFADO PRINCIPAL"/>
        <s v="ALMOXARIFADO"/>
        <s v="APONTAMENTO DE PRODUÇÃO"/>
        <s v="BALANÇA"/>
        <s v="COMPRAS"/>
        <s v="LASER"/>
        <s v="CUSTOS"/>
        <s v="ENG DESENVOLVIMENTO"/>
        <s v="ENGENHARIA INDUSTRIAL"/>
        <s v="CALDEIRARIA 1"/>
        <s v="CALDEIRARIA 2"/>
        <s v="CALDEIRARIA 3"/>
        <s v="ESTOQUE IMPRODUTIVO"/>
        <s v="ESTOQUE PRODUTIVO"/>
        <s v="EXPEDICAO"/>
        <s v="FATURAMENTO"/>
        <s v="FERRAMENTARIA"/>
        <s v="FUNDIÇÃO"/>
        <s v="FISCAL"/>
        <s v="GESTÃO DE ESTOQUE"/>
        <s v="LABORATORIO"/>
        <s v="LIDERANCA INDUSTRIAL"/>
        <s v="MANUTENCAO"/>
        <s v="MONTAGEM"/>
        <s v="PCM"/>
        <s v="PCP"/>
        <s v="PLANEJAMENTO"/>
        <s v="PRODUCAO"/>
        <s v="QUALIDADE"/>
        <s v="RECEBIMENTO"/>
        <s v="RECEPCAO"/>
        <s v="RH"/>
        <s v="ROBÓTICA PEÇAS"/>
        <s v="ROBÓTICA PARAFUSOS"/>
        <s v="SALA A"/>
        <s v="SALA DISPOSITIVO"/>
        <s v="SALA B"/>
        <s v="SALA C"/>
        <s v="SEGURANCA"/>
        <s v="TESOURARIA"/>
        <s v="TI"/>
        <s v="TOTAL"/>
        <s v="ALMOXARIFADO MATERIA PRIMA" u="1"/>
        <s v="ESTOQUE BLANK" u="1"/>
        <s v="ACABAMENTO" u="1"/>
        <s v="ROBÓTICA SNA" u="1"/>
        <s v="ESTAMPARIA 2" u="1"/>
        <s v="ESTOQUE VERTICAL" u="1"/>
        <s v="SALA HONDA" u="1"/>
        <s v="FERR DE MANUTENCAO (PREDIO FEC)" u="1"/>
        <s v="ROBÓTICA M.U" u="1"/>
        <s v="PLANEJAMENTO ORÇAMENTÁRIO" u="1"/>
        <s v="ESTAMPARIA 1" u="1"/>
        <s v="FERR DE MANUTENCAO" u="1"/>
        <s v="QUALIDADE - Metrologia" u="1"/>
        <s v="ARROMBAMENTO" u="1"/>
        <s v="SALA ARUJÁ" u="1"/>
        <s v="ESTAMPARIA 3" u="1"/>
        <s v="SALA APODACA" u="1"/>
        <s v="CORTE A LASER" u="1"/>
      </sharedItems>
    </cacheField>
    <cacheField name="CESTA" numFmtId="165">
      <sharedItems containsSemiMixedTypes="0" containsString="0" containsNumber="1" containsInteger="1" minValue="1" maxValue="74"/>
    </cacheField>
    <cacheField name="BOM" numFmtId="165">
      <sharedItems containsSemiMixedTypes="0" containsString="0" containsNumber="1" containsInteger="1" minValue="0" maxValue="46"/>
    </cacheField>
    <cacheField name="REGULAR" numFmtId="165">
      <sharedItems containsSemiMixedTypes="0" containsString="0" containsNumber="1" containsInteger="1" minValue="0" maxValue="7"/>
    </cacheField>
    <cacheField name="RUIM" numFmtId="165">
      <sharedItems containsSemiMixedTypes="0" containsString="0" containsNumber="1" containsInteger="1" minValue="0" maxValue="0"/>
    </cacheField>
    <cacheField name="BOM2" numFmtId="165">
      <sharedItems containsSemiMixedTypes="0" containsString="0" containsNumber="1" containsInteger="1" minValue="0" maxValue="37"/>
    </cacheField>
    <cacheField name="REGULAR2" numFmtId="165">
      <sharedItems containsSemiMixedTypes="0" containsString="0" containsNumber="1" containsInteger="1" minValue="0" maxValue="16"/>
    </cacheField>
    <cacheField name="RUIM2" numFmtId="165">
      <sharedItems containsSemiMixedTypes="0" containsString="0" containsNumber="1" containsInteger="1" minValue="0" maxValue="0"/>
    </cacheField>
    <cacheField name="BOM3" numFmtId="165">
      <sharedItems containsSemiMixedTypes="0" containsString="0" containsNumber="1" containsInteger="1" minValue="0" maxValue="40"/>
    </cacheField>
    <cacheField name="REGULAR3" numFmtId="165">
      <sharedItems containsString="0" containsBlank="1" containsNumber="1" containsInteger="1" minValue="0" maxValue="13"/>
    </cacheField>
    <cacheField name="RUIM3" numFmtId="165">
      <sharedItems containsSemiMixedTypes="0" containsString="0" containsNumber="1" containsInteger="1" minValue="0" maxValue="0"/>
    </cacheField>
    <cacheField name="BOM4" numFmtId="165">
      <sharedItems containsSemiMixedTypes="0" containsString="0" containsNumber="1" containsInteger="1" minValue="0" maxValue="44"/>
    </cacheField>
    <cacheField name="REGULAR4" numFmtId="165">
      <sharedItems containsSemiMixedTypes="0" containsString="0" containsNumber="1" containsInteger="1" minValue="0" maxValue="8"/>
    </cacheField>
    <cacheField name="RUIM4" numFmtId="165">
      <sharedItems containsSemiMixedTypes="0" containsString="0" containsNumber="1" containsInteger="1" minValue="0" maxValue="1"/>
    </cacheField>
    <cacheField name="BOM5" numFmtId="165">
      <sharedItems containsSemiMixedTypes="0" containsString="0" containsNumber="1" containsInteger="1" minValue="0" maxValue="38"/>
    </cacheField>
    <cacheField name="REGULAR5" numFmtId="165">
      <sharedItems containsSemiMixedTypes="0" containsString="0" containsNumber="1" containsInteger="1" minValue="0" maxValue="15"/>
    </cacheField>
    <cacheField name="RUIM5" numFmtId="165">
      <sharedItems containsSemiMixedTypes="0" containsString="0" containsNumber="1" containsInteger="1" minValue="0" maxValue="0"/>
    </cacheField>
    <cacheField name="BOM6" numFmtId="165">
      <sharedItems containsSemiMixedTypes="0" containsString="0" containsNumber="1" containsInteger="1" minValue="0" maxValue="45"/>
    </cacheField>
    <cacheField name="REGULAR6" numFmtId="165">
      <sharedItems containsSemiMixedTypes="0" containsString="0" containsNumber="1" containsInteger="1" minValue="0" maxValue="8"/>
    </cacheField>
    <cacheField name="RUIM6" numFmtId="165">
      <sharedItems containsSemiMixedTypes="0" containsString="0" containsNumber="1" containsInteger="1" minValue="0" maxValue="0"/>
    </cacheField>
    <cacheField name="BOM7" numFmtId="165">
      <sharedItems containsSemiMixedTypes="0" containsString="0" containsNumber="1" containsInteger="1" minValue="0" maxValue="250"/>
    </cacheField>
    <cacheField name="REGULAR7" numFmtId="165">
      <sharedItems containsString="0" containsBlank="1" containsNumber="1" containsInteger="1" minValue="0" maxValue="67"/>
    </cacheField>
    <cacheField name="RUIM7" numFmtId="165">
      <sharedItems containsString="0" containsBlank="1" containsNumber="1" containsInteger="1" minValue="0" maxValue="1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ocus" refreshedDate="41792.542089699076" createdVersion="3" refreshedVersion="3" minRefreshableVersion="3" recordCount="54">
  <cacheSource type="worksheet">
    <worksheetSource ref="A2:W56" sheet="Lançamento 19 a 24 MAIO"/>
  </cacheSource>
  <cacheFields count="23">
    <cacheField name="AREA" numFmtId="0">
      <sharedItems count="58">
        <s v="ALMOXARIFADO PRINCIPAL"/>
        <s v="ALMOXARIFADO"/>
        <s v="APONTAMENTO DE PRODUÇÃO"/>
        <s v="BALANÇA"/>
        <s v="COMPRAS"/>
        <s v="LASER"/>
        <s v="CUSTOS"/>
        <s v="ENG DESENVOLVIMENTO"/>
        <s v="ENGENHARIA INDUSTRIAL"/>
        <s v="CALDEIRARIA 1"/>
        <s v="CALDEIRARIA 2"/>
        <s v="CALDEIRARIA 3"/>
        <s v="ESTOQUE IMPRODUTIVO"/>
        <s v="ESTOQUE PRODUTIVO"/>
        <s v="EXPEDICAO"/>
        <s v="FATURAMENTO"/>
        <s v="FERRAMENTARIA"/>
        <s v="FUNDIÇÃO"/>
        <s v="FISCAL"/>
        <s v="GESTÃO DE ESTOQUE"/>
        <s v="LABORATORIO"/>
        <s v="LIDERANCA INDUSTRIAL"/>
        <s v="MANUTENCAO"/>
        <s v="MONTAGEM"/>
        <s v="PCM"/>
        <s v="PCP"/>
        <s v="PLANEJAMENTO"/>
        <s v="PRODUCAO"/>
        <s v="QUALIDADE"/>
        <s v="RECEBIMENTO"/>
        <s v="RECEPCAO"/>
        <s v="RH"/>
        <s v="ROBÓTICA PEÇAS"/>
        <s v="ROBÓTICA PARAFUSOS"/>
        <s v="SALA A"/>
        <s v="SALA DISPOSITIVO"/>
        <s v="SALA B"/>
        <s v="SALA C"/>
        <s v="SEGURANCA"/>
        <s v="TESOURARIA"/>
        <s v="TI"/>
        <s v="TOTAL"/>
        <s v="ESTOQUE BLANK" u="1"/>
        <s v="ACABAMENTO" u="1"/>
        <s v="ROBÓTICA SNA" u="1"/>
        <s v="ESTAMPARIA 2" u="1"/>
        <s v="ESTOQUE VERTICAL" u="1"/>
        <s v="SALA HONDA" u="1"/>
        <s v="FERR DE MANUTENCAO (PREDIO FEC)" u="1"/>
        <s v="ROBÓTICA M.U" u="1"/>
        <s v="PLANEJAMENTO ORÇAMENTÁRIO" u="1"/>
        <s v="ESTAMPARIA 1" u="1"/>
        <s v="FERR DE MANUTENCAO" u="1"/>
        <s v="QUALIDADE - Metrologia" u="1"/>
        <s v="SALA ARUJÁ" u="1"/>
        <s v="ESTAMPARIA 3" u="1"/>
        <s v="SALA APODACA" u="1"/>
        <s v="CORTE A LASER" u="1"/>
      </sharedItems>
    </cacheField>
    <cacheField name="CESTA" numFmtId="165">
      <sharedItems containsSemiMixedTypes="0" containsString="0" containsNumber="1" containsInteger="1" minValue="1" maxValue="81"/>
    </cacheField>
    <cacheField name="BOM" numFmtId="165">
      <sharedItems containsSemiMixedTypes="0" containsString="0" containsNumber="1" containsInteger="1" minValue="0" maxValue="41"/>
    </cacheField>
    <cacheField name="REGULAR" numFmtId="165">
      <sharedItems containsSemiMixedTypes="0" containsString="0" containsNumber="1" containsInteger="1" minValue="0" maxValue="1"/>
    </cacheField>
    <cacheField name="RUIM" numFmtId="165">
      <sharedItems containsSemiMixedTypes="0" containsString="0" containsNumber="1" containsInteger="1" minValue="0" maxValue="0"/>
    </cacheField>
    <cacheField name="BOM2" numFmtId="165">
      <sharedItems containsSemiMixedTypes="0" containsString="0" containsNumber="1" containsInteger="1" minValue="0" maxValue="33"/>
    </cacheField>
    <cacheField name="REGULAR2" numFmtId="165">
      <sharedItems containsSemiMixedTypes="0" containsString="0" containsNumber="1" containsInteger="1" minValue="0" maxValue="9"/>
    </cacheField>
    <cacheField name="RUIM2" numFmtId="165">
      <sharedItems containsSemiMixedTypes="0" containsString="0" containsNumber="1" containsInteger="1" minValue="0" maxValue="0"/>
    </cacheField>
    <cacheField name="BOM3" numFmtId="165">
      <sharedItems containsSemiMixedTypes="0" containsString="0" containsNumber="1" containsInteger="1" minValue="0" maxValue="34"/>
    </cacheField>
    <cacheField name="REGULAR3" numFmtId="165">
      <sharedItems containsSemiMixedTypes="0" containsString="0" containsNumber="1" containsInteger="1" minValue="0" maxValue="7"/>
    </cacheField>
    <cacheField name="RUIM3" numFmtId="165">
      <sharedItems containsSemiMixedTypes="0" containsString="0" containsNumber="1" containsInteger="1" minValue="0" maxValue="0"/>
    </cacheField>
    <cacheField name="BOM4" numFmtId="165">
      <sharedItems containsSemiMixedTypes="0" containsString="0" containsNumber="1" containsInteger="1" minValue="0" maxValue="35"/>
    </cacheField>
    <cacheField name="REGULAR4" numFmtId="165">
      <sharedItems containsSemiMixedTypes="0" containsString="0" containsNumber="1" containsInteger="1" minValue="0" maxValue="6"/>
    </cacheField>
    <cacheField name="RUIM4" numFmtId="165">
      <sharedItems containsSemiMixedTypes="0" containsString="0" containsNumber="1" containsInteger="1" minValue="0" maxValue="0"/>
    </cacheField>
    <cacheField name="BOM5" numFmtId="165">
      <sharedItems containsSemiMixedTypes="0" containsString="0" containsNumber="1" containsInteger="1" minValue="0" maxValue="37"/>
    </cacheField>
    <cacheField name="REGULAR5" numFmtId="165">
      <sharedItems containsSemiMixedTypes="0" containsString="0" containsNumber="1" containsInteger="1" minValue="0" maxValue="4"/>
    </cacheField>
    <cacheField name="RUIM5" numFmtId="165">
      <sharedItems containsSemiMixedTypes="0" containsString="0" containsNumber="1" containsInteger="1" minValue="0" maxValue="0"/>
    </cacheField>
    <cacheField name="BOM6" numFmtId="165">
      <sharedItems containsSemiMixedTypes="0" containsString="0" containsNumber="1" containsInteger="1" minValue="0" maxValue="36"/>
    </cacheField>
    <cacheField name="REGULAR6" numFmtId="165">
      <sharedItems containsSemiMixedTypes="0" containsString="0" containsNumber="1" containsInteger="1" minValue="0" maxValue="0"/>
    </cacheField>
    <cacheField name="RUIM6" numFmtId="165">
      <sharedItems containsSemiMixedTypes="0" containsString="0" containsNumber="1" containsInteger="1" minValue="0" maxValue="0"/>
    </cacheField>
    <cacheField name="BOM7" numFmtId="165">
      <sharedItems containsSemiMixedTypes="0" containsString="0" containsNumber="1" containsInteger="1" minValue="0" maxValue="216"/>
    </cacheField>
    <cacheField name="REGULAR7" numFmtId="165">
      <sharedItems containsSemiMixedTypes="0" containsString="0" containsNumber="1" containsInteger="1" minValue="0" maxValue="27"/>
    </cacheField>
    <cacheField name="RUIM7" numFmtId="165">
      <sharedItems containsSemiMixedTypes="0" containsString="0" containsNumber="1" containsInteger="1" minValue="0" maxValue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ocus" refreshedDate="41792.542090393516" createdVersion="3" refreshedVersion="3" minRefreshableVersion="3" recordCount="54">
  <cacheSource type="worksheet">
    <worksheetSource ref="A2:W56" sheet="Lançamento 12 a 17 MAIO"/>
  </cacheSource>
  <cacheFields count="23">
    <cacheField name="AREA" numFmtId="0">
      <sharedItems count="58">
        <s v="ALMOXARIFADO PRINCIPAL"/>
        <s v="ALMOXARIFADO"/>
        <s v="APONTAMENTO DE PRODUÇÃO"/>
        <s v="BALANÇA"/>
        <s v="COMPRAS"/>
        <s v="LASER"/>
        <s v="CUSTOS"/>
        <s v="ENG DESENVOLVIMENTO"/>
        <s v="ENGENHARIA INDUSTRIAL"/>
        <s v="CALDEIRARIA 1"/>
        <s v="CALDEIRARIA 2"/>
        <s v="CALDEIRARIA 3"/>
        <s v="ESTOQUE IMPRODUTIVO"/>
        <s v="ESTOQUE PRODUTIVO"/>
        <s v="EXPEDICAO"/>
        <s v="FATURAMENTO"/>
        <s v="FERRAMENTARIA"/>
        <s v="FUNDIÇÃO"/>
        <s v="FISCAL"/>
        <s v="GESTÃO DE ESTOQUE"/>
        <s v="LABORATORIO"/>
        <s v="LIDERANCA INDUSTRIAL"/>
        <s v="MANUTENCAO"/>
        <s v="MONTAGEM"/>
        <s v="PCM"/>
        <s v="PCP"/>
        <s v="PLANEJAMENTO"/>
        <s v="PRODUCAO"/>
        <s v="QUALIDADE"/>
        <s v="RECEBIMENTO"/>
        <s v="RECEPCAO"/>
        <s v="RH"/>
        <s v="ROBÓTICA PEÇAS"/>
        <s v="ROBÓTICA PARAFUSOS"/>
        <s v="SALA A"/>
        <s v="SALA DISPOSITIVO"/>
        <s v="SALA B"/>
        <s v="SALA C"/>
        <s v="SEGURANCA"/>
        <s v="TESOURARIA"/>
        <s v="TI"/>
        <s v="TOTAL"/>
        <s v="ESTOQUE BLANK" u="1"/>
        <s v="ACABAMENTO" u="1"/>
        <s v="ROBÓTICA SNA" u="1"/>
        <s v="ESTAMPARIA 2" u="1"/>
        <s v="ESTOQUE VERTICAL" u="1"/>
        <s v="SALA HONDA" u="1"/>
        <s v="FERR DE MANUTENCAO (PREDIO FEC)" u="1"/>
        <s v="ROBÓTICA M.U" u="1"/>
        <s v="PLANEJAMENTO ORÇAMENTÁRIO" u="1"/>
        <s v="ESTAMPARIA 1" u="1"/>
        <s v="FERR DE MANUTENCAO" u="1"/>
        <s v="QUALIDADE - Metrologia" u="1"/>
        <s v="SALA ARUJÁ" u="1"/>
        <s v="ESTAMPARIA 3" u="1"/>
        <s v="SALA APODACA" u="1"/>
        <s v="CORTE A LASER" u="1"/>
      </sharedItems>
    </cacheField>
    <cacheField name="CESTA" numFmtId="165">
      <sharedItems containsSemiMixedTypes="0" containsString="0" containsNumber="1" containsInteger="1" minValue="1" maxValue="81"/>
    </cacheField>
    <cacheField name="BOM" numFmtId="165">
      <sharedItems containsString="0" containsBlank="1" containsNumber="1" containsInteger="1" minValue="1" maxValue="31"/>
    </cacheField>
    <cacheField name="REGULAR" numFmtId="165">
      <sharedItems containsString="0" containsBlank="1" containsNumber="1" containsInteger="1" minValue="0" maxValue="3"/>
    </cacheField>
    <cacheField name="RUIM" numFmtId="165">
      <sharedItems containsSemiMixedTypes="0" containsString="0" containsNumber="1" containsInteger="1" minValue="0" maxValue="0"/>
    </cacheField>
    <cacheField name="BOM2" numFmtId="165">
      <sharedItems containsString="0" containsBlank="1" containsNumber="1" containsInteger="1" minValue="0" maxValue="29"/>
    </cacheField>
    <cacheField name="REGULAR2" numFmtId="165">
      <sharedItems containsSemiMixedTypes="0" containsString="0" containsNumber="1" containsInteger="1" minValue="0" maxValue="6"/>
    </cacheField>
    <cacheField name="RUIM2" numFmtId="165">
      <sharedItems containsSemiMixedTypes="0" containsString="0" containsNumber="1" containsInteger="1" minValue="0" maxValue="0"/>
    </cacheField>
    <cacheField name="BOM3" numFmtId="165">
      <sharedItems containsString="0" containsBlank="1" containsNumber="1" containsInteger="1" minValue="0" maxValue="30"/>
    </cacheField>
    <cacheField name="REGULAR3" numFmtId="165">
      <sharedItems containsSemiMixedTypes="0" containsString="0" containsNumber="1" containsInteger="1" minValue="0" maxValue="5"/>
    </cacheField>
    <cacheField name="RUIM3" numFmtId="165">
      <sharedItems containsSemiMixedTypes="0" containsString="0" containsNumber="1" containsInteger="1" minValue="0" maxValue="0"/>
    </cacheField>
    <cacheField name="BOM4" numFmtId="165">
      <sharedItems containsSemiMixedTypes="0" containsString="0" containsNumber="1" containsInteger="1" minValue="0" maxValue="31"/>
    </cacheField>
    <cacheField name="REGULAR4" numFmtId="165">
      <sharedItems containsSemiMixedTypes="0" containsString="0" containsNumber="1" containsInteger="1" minValue="0" maxValue="4"/>
    </cacheField>
    <cacheField name="RUIM4" numFmtId="165">
      <sharedItems containsSemiMixedTypes="0" containsString="0" containsNumber="1" containsInteger="1" minValue="0" maxValue="0"/>
    </cacheField>
    <cacheField name="BOM5" numFmtId="165">
      <sharedItems containsString="0" containsBlank="1" containsNumber="1" containsInteger="1" minValue="0" maxValue="33"/>
    </cacheField>
    <cacheField name="REGULAR5" numFmtId="165">
      <sharedItems containsSemiMixedTypes="0" containsString="0" containsNumber="1" containsInteger="1" minValue="0" maxValue="2"/>
    </cacheField>
    <cacheField name="RUIM5" numFmtId="165">
      <sharedItems containsSemiMixedTypes="0" containsString="0" containsNumber="1" containsInteger="1" minValue="0" maxValue="0"/>
    </cacheField>
    <cacheField name="BOM6" numFmtId="165">
      <sharedItems containsSemiMixedTypes="0" containsString="0" containsNumber="1" containsInteger="1" minValue="0" maxValue="23"/>
    </cacheField>
    <cacheField name="REGULAR6" numFmtId="165">
      <sharedItems containsSemiMixedTypes="0" containsString="0" containsNumber="1" containsInteger="1" minValue="0" maxValue="7"/>
    </cacheField>
    <cacheField name="RUIM6" numFmtId="165">
      <sharedItems containsSemiMixedTypes="0" containsString="0" containsNumber="1" containsInteger="1" minValue="0" maxValue="0"/>
    </cacheField>
    <cacheField name="BOM7" numFmtId="165">
      <sharedItems containsSemiMixedTypes="0" containsString="0" containsNumber="1" containsInteger="1" minValue="0" maxValue="177"/>
    </cacheField>
    <cacheField name="REGULAR7" numFmtId="165">
      <sharedItems containsSemiMixedTypes="0" containsString="0" containsNumber="1" containsInteger="1" minValue="0" maxValue="27"/>
    </cacheField>
    <cacheField name="RUIM7" numFmtId="165">
      <sharedItems containsSemiMixedTypes="0" containsString="0" containsNumber="1" containsInteger="1" minValue="0" maxValue="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">
  <r>
    <x v="0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"/>
    <n v="1"/>
    <n v="1"/>
    <n v="0"/>
    <n v="0"/>
    <n v="1"/>
    <n v="0"/>
    <n v="0"/>
    <n v="1"/>
    <n v="0"/>
    <n v="0"/>
    <n v="0"/>
    <n v="1"/>
    <n v="0"/>
    <n v="1"/>
    <n v="0"/>
    <n v="0"/>
    <n v="0"/>
    <n v="1"/>
    <n v="0"/>
    <n v="4"/>
    <n v="2"/>
    <n v="0"/>
  </r>
  <r>
    <x v="2"/>
    <n v="1"/>
    <n v="1"/>
    <n v="0"/>
    <n v="0"/>
    <n v="0"/>
    <n v="1"/>
    <n v="0"/>
    <n v="0"/>
    <n v="1"/>
    <n v="0"/>
    <n v="1"/>
    <n v="0"/>
    <n v="0"/>
    <n v="1"/>
    <n v="0"/>
    <n v="0"/>
    <n v="1"/>
    <n v="0"/>
    <n v="0"/>
    <n v="4"/>
    <n v="2"/>
    <n v="0"/>
  </r>
  <r>
    <x v="3"/>
    <n v="1"/>
    <n v="1"/>
    <n v="0"/>
    <n v="0"/>
    <n v="0"/>
    <n v="1"/>
    <n v="0"/>
    <n v="1"/>
    <n v="0"/>
    <n v="0"/>
    <n v="1"/>
    <n v="0"/>
    <n v="0"/>
    <n v="0"/>
    <n v="1"/>
    <n v="0"/>
    <n v="0"/>
    <n v="1"/>
    <n v="0"/>
    <n v="3"/>
    <n v="3"/>
    <n v="0"/>
  </r>
  <r>
    <x v="4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5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6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7"/>
    <n v="1"/>
    <n v="0"/>
    <n v="1"/>
    <n v="0"/>
    <n v="0"/>
    <n v="1"/>
    <n v="0"/>
    <n v="1"/>
    <n v="0"/>
    <n v="0"/>
    <n v="1"/>
    <n v="0"/>
    <n v="0"/>
    <n v="1"/>
    <n v="0"/>
    <n v="0"/>
    <n v="1"/>
    <n v="0"/>
    <n v="0"/>
    <n v="4"/>
    <n v="2"/>
    <n v="0"/>
  </r>
  <r>
    <x v="7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8"/>
    <n v="1"/>
    <n v="1"/>
    <n v="0"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9"/>
    <n v="1"/>
    <n v="1"/>
    <n v="0"/>
    <n v="0"/>
    <n v="1"/>
    <n v="0"/>
    <n v="0"/>
    <n v="0"/>
    <n v="1"/>
    <n v="0"/>
    <n v="1"/>
    <n v="0"/>
    <n v="0"/>
    <n v="1"/>
    <n v="0"/>
    <n v="0"/>
    <n v="1"/>
    <n v="0"/>
    <n v="0"/>
    <n v="5"/>
    <n v="1"/>
    <n v="0"/>
  </r>
  <r>
    <x v="10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1"/>
    <n v="3"/>
    <n v="1"/>
    <n v="0"/>
    <n v="0"/>
    <n v="1"/>
    <n v="0"/>
    <n v="0"/>
    <n v="0"/>
    <n v="1"/>
    <n v="0"/>
    <n v="1"/>
    <n v="0"/>
    <n v="0"/>
    <n v="0"/>
    <n v="1"/>
    <n v="0"/>
    <n v="1"/>
    <n v="0"/>
    <n v="0"/>
    <n v="4"/>
    <n v="2"/>
    <n v="0"/>
  </r>
  <r>
    <x v="12"/>
    <n v="1"/>
    <n v="1"/>
    <n v="0"/>
    <n v="0"/>
    <n v="1"/>
    <n v="0"/>
    <n v="0"/>
    <n v="1"/>
    <n v="0"/>
    <n v="0"/>
    <n v="1"/>
    <n v="0"/>
    <n v="0"/>
    <n v="0"/>
    <n v="1"/>
    <n v="0"/>
    <n v="1"/>
    <n v="0"/>
    <n v="0"/>
    <n v="5"/>
    <n v="1"/>
    <n v="0"/>
  </r>
  <r>
    <x v="13"/>
    <n v="1"/>
    <n v="1"/>
    <n v="0"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14"/>
    <n v="1"/>
    <n v="1"/>
    <n v="0"/>
    <n v="0"/>
    <n v="0"/>
    <n v="1"/>
    <n v="0"/>
    <n v="1"/>
    <n v="0"/>
    <n v="0"/>
    <n v="0"/>
    <n v="1"/>
    <n v="0"/>
    <n v="0"/>
    <n v="1"/>
    <n v="0"/>
    <n v="1"/>
    <n v="0"/>
    <n v="0"/>
    <n v="3"/>
    <n v="3"/>
    <n v="0"/>
  </r>
  <r>
    <x v="14"/>
    <n v="2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</r>
  <r>
    <x v="15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6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6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7"/>
    <n v="1"/>
    <n v="0"/>
    <n v="1"/>
    <n v="0"/>
    <n v="1"/>
    <n v="0"/>
    <n v="0"/>
    <n v="1"/>
    <n v="0"/>
    <n v="0"/>
    <n v="1"/>
    <n v="0"/>
    <n v="0"/>
    <n v="1"/>
    <n v="0"/>
    <n v="0"/>
    <n v="1"/>
    <n v="0"/>
    <n v="0"/>
    <n v="5"/>
    <n v="1"/>
    <n v="0"/>
  </r>
  <r>
    <x v="18"/>
    <n v="1"/>
    <n v="1"/>
    <n v="0"/>
    <n v="0"/>
    <n v="0"/>
    <n v="1"/>
    <n v="0"/>
    <n v="1"/>
    <n v="0"/>
    <n v="0"/>
    <n v="1"/>
    <n v="0"/>
    <n v="0"/>
    <n v="0"/>
    <n v="1"/>
    <n v="0"/>
    <n v="1"/>
    <n v="0"/>
    <n v="0"/>
    <n v="4"/>
    <n v="2"/>
    <n v="0"/>
  </r>
  <r>
    <x v="18"/>
    <n v="2"/>
    <n v="1"/>
    <n v="0"/>
    <n v="0"/>
    <n v="1"/>
    <n v="0"/>
    <n v="0"/>
    <n v="1"/>
    <n v="0"/>
    <n v="0"/>
    <n v="1"/>
    <n v="0"/>
    <n v="0"/>
    <n v="0"/>
    <n v="1"/>
    <n v="0"/>
    <n v="1"/>
    <n v="0"/>
    <n v="0"/>
    <n v="5"/>
    <n v="1"/>
    <n v="0"/>
  </r>
  <r>
    <x v="19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0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1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2"/>
    <n v="1"/>
    <n v="0"/>
    <n v="1"/>
    <n v="0"/>
    <n v="0"/>
    <n v="1"/>
    <n v="0"/>
    <n v="0"/>
    <n v="1"/>
    <n v="0"/>
    <n v="1"/>
    <n v="0"/>
    <n v="0"/>
    <n v="1"/>
    <n v="0"/>
    <n v="0"/>
    <n v="1"/>
    <n v="0"/>
    <n v="0"/>
    <n v="3"/>
    <n v="3"/>
    <n v="0"/>
  </r>
  <r>
    <x v="22"/>
    <n v="2"/>
    <n v="1"/>
    <n v="0"/>
    <n v="0"/>
    <n v="0"/>
    <n v="1"/>
    <n v="0"/>
    <n v="0"/>
    <n v="1"/>
    <n v="0"/>
    <n v="1"/>
    <n v="0"/>
    <n v="0"/>
    <n v="1"/>
    <n v="0"/>
    <n v="0"/>
    <n v="0"/>
    <n v="1"/>
    <n v="0"/>
    <n v="3"/>
    <n v="3"/>
    <n v="0"/>
  </r>
  <r>
    <x v="22"/>
    <n v="3"/>
    <n v="0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</r>
  <r>
    <x v="22"/>
    <n v="4"/>
    <n v="1"/>
    <n v="0"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23"/>
    <n v="1"/>
    <n v="0"/>
    <n v="1"/>
    <n v="0"/>
    <n v="0"/>
    <n v="1"/>
    <n v="0"/>
    <n v="0"/>
    <n v="1"/>
    <n v="0"/>
    <n v="0"/>
    <n v="1"/>
    <n v="0"/>
    <n v="0"/>
    <n v="1"/>
    <n v="0"/>
    <n v="1"/>
    <n v="0"/>
    <n v="0"/>
    <n v="1"/>
    <n v="5"/>
    <n v="0"/>
  </r>
  <r>
    <x v="24"/>
    <n v="1"/>
    <n v="1"/>
    <n v="0"/>
    <n v="0"/>
    <n v="1"/>
    <n v="0"/>
    <n v="0"/>
    <n v="1"/>
    <n v="0"/>
    <n v="0"/>
    <n v="1"/>
    <n v="0"/>
    <n v="0"/>
    <n v="0"/>
    <n v="1"/>
    <n v="0"/>
    <n v="1"/>
    <n v="0"/>
    <n v="0"/>
    <n v="5"/>
    <n v="1"/>
    <n v="0"/>
  </r>
  <r>
    <x v="25"/>
    <n v="1"/>
    <n v="1"/>
    <n v="0"/>
    <n v="0"/>
    <n v="1"/>
    <n v="0"/>
    <n v="0"/>
    <n v="1"/>
    <n v="0"/>
    <n v="0"/>
    <n v="0"/>
    <n v="1"/>
    <n v="0"/>
    <n v="0"/>
    <n v="1"/>
    <n v="0"/>
    <n v="0"/>
    <n v="1"/>
    <n v="0"/>
    <n v="3"/>
    <n v="3"/>
    <n v="0"/>
  </r>
  <r>
    <x v="26"/>
    <n v="1"/>
    <n v="1"/>
    <n v="0"/>
    <n v="0"/>
    <n v="1"/>
    <n v="0"/>
    <n v="0"/>
    <n v="1"/>
    <n v="0"/>
    <n v="0"/>
    <n v="0"/>
    <n v="0"/>
    <n v="1"/>
    <n v="0"/>
    <n v="1"/>
    <n v="0"/>
    <n v="1"/>
    <n v="0"/>
    <n v="0"/>
    <n v="4"/>
    <n v="1"/>
    <n v="1"/>
  </r>
  <r>
    <x v="27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8"/>
    <n v="1"/>
    <n v="1"/>
    <n v="0"/>
    <n v="0"/>
    <n v="0"/>
    <n v="1"/>
    <n v="0"/>
    <n v="0"/>
    <n v="1"/>
    <n v="0"/>
    <n v="1"/>
    <n v="0"/>
    <n v="0"/>
    <n v="1"/>
    <n v="0"/>
    <n v="0"/>
    <n v="1"/>
    <n v="0"/>
    <n v="0"/>
    <n v="4"/>
    <n v="2"/>
    <n v="0"/>
  </r>
  <r>
    <x v="28"/>
    <n v="2"/>
    <n v="1"/>
    <n v="0"/>
    <n v="0"/>
    <n v="0"/>
    <n v="1"/>
    <n v="0"/>
    <n v="0"/>
    <n v="1"/>
    <n v="0"/>
    <n v="1"/>
    <n v="0"/>
    <n v="0"/>
    <n v="1"/>
    <n v="0"/>
    <n v="0"/>
    <n v="1"/>
    <n v="0"/>
    <n v="0"/>
    <n v="4"/>
    <n v="2"/>
    <n v="0"/>
  </r>
  <r>
    <x v="28"/>
    <n v="3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8"/>
    <n v="4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m/>
    <m/>
  </r>
  <r>
    <x v="29"/>
    <n v="1"/>
    <n v="1"/>
    <n v="0"/>
    <n v="0"/>
    <n v="1"/>
    <n v="0"/>
    <n v="0"/>
    <n v="1"/>
    <m/>
    <n v="0"/>
    <n v="1"/>
    <n v="0"/>
    <n v="0"/>
    <n v="1"/>
    <n v="0"/>
    <n v="0"/>
    <n v="1"/>
    <n v="0"/>
    <n v="0"/>
    <n v="6"/>
    <n v="0"/>
    <n v="0"/>
  </r>
  <r>
    <x v="29"/>
    <n v="2"/>
    <n v="0"/>
    <n v="1"/>
    <n v="0"/>
    <n v="1"/>
    <n v="0"/>
    <n v="0"/>
    <n v="0"/>
    <n v="1"/>
    <n v="0"/>
    <n v="1"/>
    <n v="0"/>
    <n v="0"/>
    <n v="0"/>
    <n v="1"/>
    <n v="0"/>
    <n v="1"/>
    <n v="0"/>
    <n v="0"/>
    <n v="3"/>
    <n v="3"/>
    <n v="0"/>
  </r>
  <r>
    <x v="30"/>
    <n v="1"/>
    <n v="1"/>
    <n v="0"/>
    <n v="0"/>
    <n v="1"/>
    <n v="0"/>
    <n v="0"/>
    <n v="0"/>
    <n v="1"/>
    <n v="0"/>
    <n v="0"/>
    <n v="1"/>
    <n v="0"/>
    <n v="0"/>
    <n v="1"/>
    <n v="0"/>
    <n v="0"/>
    <n v="1"/>
    <n v="0"/>
    <n v="2"/>
    <n v="4"/>
    <n v="0"/>
  </r>
  <r>
    <x v="31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1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2"/>
    <n v="1"/>
    <n v="1"/>
    <n v="0"/>
    <n v="0"/>
    <n v="0"/>
    <n v="1"/>
    <n v="0"/>
    <n v="1"/>
    <n v="0"/>
    <n v="0"/>
    <n v="0"/>
    <n v="1"/>
    <n v="0"/>
    <n v="0"/>
    <n v="1"/>
    <n v="0"/>
    <n v="1"/>
    <n v="0"/>
    <n v="0"/>
    <n v="3"/>
    <n v="3"/>
    <n v="0"/>
  </r>
  <r>
    <x v="33"/>
    <n v="1"/>
    <n v="1"/>
    <n v="0"/>
    <n v="0"/>
    <n v="1"/>
    <n v="0"/>
    <n v="0"/>
    <n v="0"/>
    <n v="1"/>
    <n v="0"/>
    <n v="1"/>
    <n v="0"/>
    <n v="0"/>
    <n v="1"/>
    <n v="0"/>
    <n v="0"/>
    <n v="0"/>
    <n v="1"/>
    <n v="0"/>
    <n v="4"/>
    <n v="2"/>
    <n v="0"/>
  </r>
  <r>
    <x v="34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5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6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7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8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9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40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41"/>
    <n v="74"/>
    <n v="46"/>
    <n v="7"/>
    <n v="0"/>
    <n v="37"/>
    <n v="16"/>
    <n v="0"/>
    <n v="40"/>
    <n v="13"/>
    <n v="0"/>
    <n v="44"/>
    <n v="8"/>
    <n v="1"/>
    <n v="38"/>
    <n v="15"/>
    <n v="0"/>
    <n v="45"/>
    <n v="8"/>
    <n v="0"/>
    <n v="250"/>
    <n v="67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">
  <r>
    <x v="0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n v="1"/>
    <n v="1"/>
    <n v="0"/>
    <n v="0"/>
    <n v="0"/>
    <n v="1"/>
    <n v="0"/>
    <n v="0"/>
    <n v="1"/>
    <n v="0"/>
    <n v="0"/>
    <n v="1"/>
    <n v="0"/>
    <n v="1"/>
    <n v="0"/>
    <n v="0"/>
    <n v="1"/>
    <n v="0"/>
    <n v="0"/>
    <n v="3"/>
    <n v="3"/>
    <n v="0"/>
  </r>
  <r>
    <x v="3"/>
    <n v="2"/>
    <n v="1"/>
    <n v="0"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4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5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6"/>
    <n v="1"/>
    <n v="1"/>
    <n v="0"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7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7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8"/>
    <n v="1"/>
    <n v="1"/>
    <n v="0"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9"/>
    <n v="2"/>
    <n v="1"/>
    <n v="0"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10"/>
    <n v="3"/>
    <n v="1"/>
    <n v="0"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11"/>
    <n v="4"/>
    <n v="1"/>
    <n v="0"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12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3"/>
    <n v="1"/>
    <n v="1"/>
    <n v="0"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14"/>
    <n v="2"/>
    <n v="1"/>
    <n v="0"/>
    <n v="0"/>
    <n v="0"/>
    <n v="1"/>
    <n v="0"/>
    <n v="1"/>
    <n v="0"/>
    <n v="0"/>
    <n v="1"/>
    <n v="0"/>
    <n v="0"/>
    <n v="0"/>
    <n v="1"/>
    <n v="0"/>
    <n v="1"/>
    <n v="0"/>
    <n v="0"/>
    <n v="4"/>
    <n v="2"/>
    <n v="0"/>
  </r>
  <r>
    <x v="14"/>
    <n v="3"/>
    <n v="1"/>
    <n v="0"/>
    <n v="0"/>
    <n v="1"/>
    <n v="0"/>
    <n v="0"/>
    <n v="0"/>
    <n v="1"/>
    <n v="0"/>
    <n v="1"/>
    <n v="0"/>
    <n v="0"/>
    <n v="1"/>
    <n v="0"/>
    <n v="0"/>
    <n v="1"/>
    <n v="0"/>
    <n v="0"/>
    <n v="5"/>
    <n v="1"/>
    <n v="0"/>
  </r>
  <r>
    <x v="15"/>
    <n v="1"/>
    <n v="1"/>
    <n v="0"/>
    <n v="0"/>
    <n v="1"/>
    <n v="0"/>
    <n v="0"/>
    <n v="0"/>
    <n v="1"/>
    <n v="0"/>
    <n v="0"/>
    <n v="1"/>
    <n v="0"/>
    <n v="0"/>
    <n v="1"/>
    <n v="0"/>
    <n v="1"/>
    <n v="0"/>
    <n v="0"/>
    <n v="3"/>
    <n v="3"/>
    <n v="0"/>
  </r>
  <r>
    <x v="16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6"/>
    <n v="1"/>
    <n v="1"/>
    <n v="0"/>
    <n v="0"/>
    <n v="0"/>
    <n v="1"/>
    <n v="0"/>
    <n v="0"/>
    <n v="1"/>
    <n v="0"/>
    <n v="1"/>
    <n v="0"/>
    <n v="0"/>
    <n v="0"/>
    <n v="1"/>
    <n v="0"/>
    <n v="1"/>
    <n v="0"/>
    <n v="0"/>
    <n v="3"/>
    <n v="3"/>
    <n v="0"/>
  </r>
  <r>
    <x v="17"/>
    <n v="2"/>
    <n v="0"/>
    <n v="1"/>
    <n v="0"/>
    <n v="0"/>
    <n v="1"/>
    <n v="0"/>
    <n v="0"/>
    <n v="1"/>
    <n v="0"/>
    <n v="0"/>
    <n v="1"/>
    <n v="0"/>
    <n v="1"/>
    <n v="0"/>
    <n v="0"/>
    <n v="1"/>
    <n v="0"/>
    <n v="0"/>
    <n v="2"/>
    <n v="4"/>
    <n v="0"/>
  </r>
  <r>
    <x v="18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8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9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n v="1"/>
    <n v="1"/>
    <n v="0"/>
    <n v="0"/>
    <n v="1"/>
    <n v="0"/>
    <n v="0"/>
    <n v="1"/>
    <n v="0"/>
    <n v="0"/>
    <n v="0"/>
    <n v="1"/>
    <n v="0"/>
    <n v="1"/>
    <n v="0"/>
    <n v="0"/>
    <n v="1"/>
    <n v="0"/>
    <n v="0"/>
    <n v="5"/>
    <n v="1"/>
    <n v="0"/>
  </r>
  <r>
    <x v="23"/>
    <n v="1"/>
    <n v="1"/>
    <n v="0"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24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n v="1"/>
    <n v="1"/>
    <n v="0"/>
    <n v="0"/>
    <n v="0"/>
    <n v="1"/>
    <n v="0"/>
    <n v="0"/>
    <n v="1"/>
    <n v="0"/>
    <n v="0"/>
    <n v="1"/>
    <n v="0"/>
    <n v="0"/>
    <n v="1"/>
    <n v="0"/>
    <n v="1"/>
    <n v="0"/>
    <n v="0"/>
    <n v="2"/>
    <n v="4"/>
    <n v="0"/>
  </r>
  <r>
    <x v="28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8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0"/>
    <n v="3"/>
    <n v="1"/>
    <n v="0"/>
    <n v="0"/>
    <n v="1"/>
    <n v="0"/>
    <n v="0"/>
    <n v="1"/>
    <n v="0"/>
    <n v="0"/>
    <n v="0"/>
    <n v="1"/>
    <n v="0"/>
    <n v="1"/>
    <n v="0"/>
    <n v="0"/>
    <n v="1"/>
    <n v="0"/>
    <n v="0"/>
    <n v="5"/>
    <n v="1"/>
    <n v="0"/>
  </r>
  <r>
    <x v="31"/>
    <n v="4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1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2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3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4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</r>
  <r>
    <x v="3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n v="1"/>
    <n v="1"/>
    <n v="0"/>
    <n v="0"/>
    <n v="0"/>
    <n v="1"/>
    <n v="0"/>
    <n v="0"/>
    <n v="1"/>
    <n v="0"/>
    <n v="1"/>
    <n v="0"/>
    <n v="0"/>
    <n v="1"/>
    <n v="0"/>
    <n v="0"/>
    <n v="1"/>
    <n v="0"/>
    <n v="0"/>
    <n v="4"/>
    <n v="2"/>
    <n v="0"/>
  </r>
  <r>
    <x v="37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40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41"/>
    <n v="81"/>
    <n v="41"/>
    <n v="1"/>
    <n v="0"/>
    <n v="33"/>
    <n v="9"/>
    <n v="0"/>
    <n v="34"/>
    <n v="7"/>
    <n v="0"/>
    <n v="35"/>
    <n v="6"/>
    <n v="0"/>
    <n v="37"/>
    <n v="4"/>
    <n v="0"/>
    <n v="36"/>
    <n v="0"/>
    <n v="0"/>
    <n v="216"/>
    <n v="27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4">
  <r>
    <x v="0"/>
    <n v="1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"/>
    <n v="2"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"/>
    <n v="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5"/>
    <n v="1"/>
    <m/>
    <n v="1"/>
    <n v="0"/>
    <n v="0"/>
    <n v="1"/>
    <n v="0"/>
    <n v="0"/>
    <n v="1"/>
    <n v="0"/>
    <n v="0"/>
    <n v="1"/>
    <n v="0"/>
    <n v="0"/>
    <n v="1"/>
    <n v="0"/>
    <n v="0"/>
    <n v="1"/>
    <n v="0"/>
    <n v="0"/>
    <n v="6"/>
    <n v="0"/>
  </r>
  <r>
    <x v="6"/>
    <n v="1"/>
    <n v="1"/>
    <m/>
    <n v="0"/>
    <n v="1"/>
    <n v="0"/>
    <n v="0"/>
    <n v="1"/>
    <n v="0"/>
    <n v="0"/>
    <n v="0"/>
    <n v="1"/>
    <n v="0"/>
    <n v="1"/>
    <n v="0"/>
    <n v="0"/>
    <n v="1"/>
    <n v="0"/>
    <n v="0"/>
    <n v="5"/>
    <n v="1"/>
    <n v="0"/>
  </r>
  <r>
    <x v="7"/>
    <n v="1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7"/>
    <n v="1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8"/>
    <n v="1"/>
    <n v="1"/>
    <m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9"/>
    <n v="2"/>
    <n v="1"/>
    <m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10"/>
    <n v="3"/>
    <n v="1"/>
    <m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11"/>
    <n v="4"/>
    <m/>
    <n v="1"/>
    <n v="0"/>
    <n v="1"/>
    <n v="0"/>
    <n v="0"/>
    <n v="1"/>
    <n v="0"/>
    <n v="0"/>
    <n v="1"/>
    <n v="0"/>
    <n v="0"/>
    <n v="1"/>
    <n v="0"/>
    <n v="0"/>
    <n v="0"/>
    <n v="0"/>
    <n v="0"/>
    <n v="4"/>
    <n v="1"/>
    <n v="0"/>
  </r>
  <r>
    <x v="12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3"/>
    <n v="1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4"/>
    <n v="2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4"/>
    <n v="3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5"/>
    <n v="1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6"/>
    <n v="1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6"/>
    <n v="1"/>
    <m/>
    <n v="1"/>
    <n v="0"/>
    <n v="0"/>
    <n v="1"/>
    <n v="0"/>
    <n v="0"/>
    <n v="1"/>
    <n v="0"/>
    <n v="1"/>
    <n v="0"/>
    <n v="0"/>
    <n v="1"/>
    <n v="0"/>
    <n v="0"/>
    <n v="0"/>
    <n v="1"/>
    <n v="0"/>
    <n v="2"/>
    <n v="4"/>
    <n v="0"/>
  </r>
  <r>
    <x v="17"/>
    <n v="2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8"/>
    <n v="1"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</r>
  <r>
    <x v="18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19"/>
    <n v="2"/>
    <n v="1"/>
    <m/>
    <n v="0"/>
    <m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20"/>
    <n v="1"/>
    <m/>
    <m/>
    <n v="0"/>
    <m/>
    <n v="0"/>
    <n v="0"/>
    <m/>
    <n v="0"/>
    <n v="0"/>
    <n v="0"/>
    <n v="0"/>
    <n v="0"/>
    <m/>
    <n v="0"/>
    <n v="0"/>
    <n v="0"/>
    <n v="0"/>
    <n v="0"/>
    <n v="0"/>
    <n v="0"/>
    <n v="0"/>
  </r>
  <r>
    <x v="21"/>
    <n v="1"/>
    <n v="1"/>
    <m/>
    <n v="0"/>
    <n v="1"/>
    <n v="0"/>
    <n v="0"/>
    <n v="1"/>
    <n v="0"/>
    <n v="0"/>
    <n v="1"/>
    <n v="0"/>
    <n v="0"/>
    <n v="1"/>
    <n v="0"/>
    <n v="0"/>
    <n v="0"/>
    <n v="1"/>
    <n v="0"/>
    <n v="5"/>
    <n v="1"/>
    <n v="0"/>
  </r>
  <r>
    <x v="22"/>
    <n v="2"/>
    <n v="1"/>
    <m/>
    <n v="0"/>
    <n v="1"/>
    <n v="0"/>
    <n v="0"/>
    <n v="1"/>
    <n v="0"/>
    <n v="0"/>
    <n v="1"/>
    <n v="0"/>
    <n v="0"/>
    <n v="1"/>
    <n v="0"/>
    <n v="0"/>
    <n v="0"/>
    <n v="1"/>
    <n v="0"/>
    <n v="5"/>
    <n v="1"/>
    <n v="0"/>
  </r>
  <r>
    <x v="22"/>
    <n v="1"/>
    <n v="1"/>
    <m/>
    <n v="0"/>
    <n v="1"/>
    <n v="0"/>
    <n v="0"/>
    <n v="1"/>
    <n v="0"/>
    <n v="0"/>
    <n v="0"/>
    <n v="1"/>
    <n v="0"/>
    <n v="1"/>
    <n v="0"/>
    <n v="0"/>
    <n v="0"/>
    <n v="1"/>
    <n v="0"/>
    <n v="4"/>
    <n v="2"/>
    <n v="0"/>
  </r>
  <r>
    <x v="22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2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3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4"/>
    <n v="2"/>
    <n v="1"/>
    <m/>
    <n v="0"/>
    <n v="1"/>
    <n v="0"/>
    <n v="0"/>
    <m/>
    <n v="1"/>
    <n v="0"/>
    <n v="1"/>
    <n v="0"/>
    <n v="0"/>
    <n v="1"/>
    <n v="0"/>
    <n v="0"/>
    <n v="1"/>
    <n v="0"/>
    <n v="0"/>
    <n v="5"/>
    <n v="1"/>
    <n v="0"/>
  </r>
  <r>
    <x v="25"/>
    <n v="3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6"/>
    <n v="4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7"/>
    <n v="1"/>
    <m/>
    <m/>
    <n v="0"/>
    <m/>
    <n v="0"/>
    <n v="0"/>
    <m/>
    <n v="0"/>
    <n v="0"/>
    <n v="0"/>
    <n v="0"/>
    <n v="0"/>
    <m/>
    <n v="0"/>
    <n v="0"/>
    <n v="0"/>
    <n v="0"/>
    <n v="0"/>
    <n v="0"/>
    <n v="0"/>
    <n v="0"/>
  </r>
  <r>
    <x v="28"/>
    <n v="1"/>
    <n v="1"/>
    <m/>
    <n v="0"/>
    <n v="1"/>
    <n v="0"/>
    <n v="0"/>
    <n v="1"/>
    <n v="0"/>
    <n v="0"/>
    <n v="1"/>
    <n v="0"/>
    <n v="0"/>
    <n v="1"/>
    <n v="0"/>
    <n v="0"/>
    <n v="0"/>
    <n v="1"/>
    <n v="0"/>
    <n v="5"/>
    <n v="1"/>
    <n v="0"/>
  </r>
  <r>
    <x v="28"/>
    <n v="1"/>
    <n v="1"/>
    <m/>
    <n v="0"/>
    <n v="1"/>
    <n v="0"/>
    <n v="0"/>
    <n v="1"/>
    <n v="0"/>
    <n v="0"/>
    <n v="1"/>
    <n v="0"/>
    <n v="0"/>
    <n v="1"/>
    <n v="0"/>
    <n v="0"/>
    <n v="0"/>
    <n v="0"/>
    <n v="0"/>
    <n v="5"/>
    <n v="0"/>
    <n v="0"/>
  </r>
  <r>
    <x v="28"/>
    <n v="1"/>
    <n v="1"/>
    <m/>
    <n v="0"/>
    <n v="1"/>
    <n v="0"/>
    <n v="0"/>
    <m/>
    <n v="1"/>
    <n v="0"/>
    <n v="1"/>
    <n v="0"/>
    <n v="0"/>
    <n v="1"/>
    <n v="0"/>
    <n v="0"/>
    <n v="1"/>
    <n v="0"/>
    <n v="0"/>
    <n v="5"/>
    <n v="1"/>
    <n v="0"/>
  </r>
  <r>
    <x v="28"/>
    <n v="1"/>
    <m/>
    <m/>
    <n v="0"/>
    <m/>
    <n v="0"/>
    <n v="0"/>
    <m/>
    <n v="0"/>
    <n v="0"/>
    <n v="0"/>
    <n v="0"/>
    <n v="0"/>
    <m/>
    <n v="0"/>
    <n v="0"/>
    <n v="0"/>
    <n v="0"/>
    <n v="0"/>
    <n v="0"/>
    <n v="0"/>
    <n v="0"/>
  </r>
  <r>
    <x v="29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29"/>
    <n v="2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0"/>
    <n v="3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1"/>
    <n v="4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1"/>
    <n v="1"/>
    <n v="1"/>
    <m/>
    <n v="0"/>
    <n v="1"/>
    <n v="0"/>
    <n v="0"/>
    <n v="1"/>
    <n v="0"/>
    <n v="0"/>
    <n v="1"/>
    <n v="0"/>
    <n v="0"/>
    <n v="1"/>
    <n v="0"/>
    <n v="0"/>
    <n v="1"/>
    <n v="0"/>
    <n v="0"/>
    <n v="6"/>
    <n v="0"/>
    <n v="0"/>
  </r>
  <r>
    <x v="32"/>
    <n v="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n v="1"/>
    <n v="1"/>
    <m/>
    <n v="0"/>
    <n v="0"/>
    <n v="1"/>
    <n v="0"/>
    <n v="0"/>
    <n v="1"/>
    <n v="0"/>
    <n v="0"/>
    <n v="1"/>
    <n v="0"/>
    <n v="0"/>
    <n v="1"/>
    <n v="0"/>
    <n v="0"/>
    <n v="1"/>
    <n v="0"/>
    <n v="1"/>
    <n v="5"/>
    <n v="0"/>
  </r>
  <r>
    <x v="34"/>
    <n v="1"/>
    <n v="1"/>
    <m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35"/>
    <n v="2"/>
    <n v="1"/>
    <m/>
    <n v="0"/>
    <n v="0"/>
    <n v="1"/>
    <n v="0"/>
    <n v="1"/>
    <n v="0"/>
    <n v="0"/>
    <n v="1"/>
    <n v="0"/>
    <n v="0"/>
    <n v="1"/>
    <n v="0"/>
    <n v="0"/>
    <n v="1"/>
    <n v="0"/>
    <n v="0"/>
    <n v="5"/>
    <n v="1"/>
    <n v="0"/>
  </r>
  <r>
    <x v="36"/>
    <n v="1"/>
    <m/>
    <m/>
    <n v="0"/>
    <n v="1"/>
    <n v="0"/>
    <n v="0"/>
    <n v="1"/>
    <n v="0"/>
    <n v="0"/>
    <n v="1"/>
    <n v="0"/>
    <n v="0"/>
    <n v="1"/>
    <n v="0"/>
    <n v="0"/>
    <n v="1"/>
    <n v="0"/>
    <n v="0"/>
    <n v="5"/>
    <n v="0"/>
    <n v="0"/>
  </r>
  <r>
    <x v="37"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0"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n v="81"/>
    <n v="31"/>
    <n v="3"/>
    <n v="0"/>
    <n v="29"/>
    <n v="6"/>
    <n v="0"/>
    <n v="30"/>
    <n v="5"/>
    <n v="0"/>
    <n v="31"/>
    <n v="4"/>
    <n v="0"/>
    <n v="33"/>
    <n v="2"/>
    <n v="0"/>
    <n v="23"/>
    <n v="7"/>
    <n v="0"/>
    <n v="177"/>
    <n v="2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D47" firstHeaderRow="1" firstDataRow="2" firstDataCol="1"/>
  <pivotFields count="23">
    <pivotField axis="axisRow" showAll="0" sortType="ascending">
      <items count="61">
        <item m="1" x="44"/>
        <item x="1"/>
        <item m="1" x="42"/>
        <item x="0"/>
        <item x="2"/>
        <item m="1" x="55"/>
        <item x="3"/>
        <item x="9"/>
        <item x="10"/>
        <item x="11"/>
        <item x="4"/>
        <item m="1" x="59"/>
        <item x="6"/>
        <item x="7"/>
        <item x="8"/>
        <item m="1" x="52"/>
        <item m="1" x="46"/>
        <item m="1" x="57"/>
        <item m="1" x="43"/>
        <item x="12"/>
        <item x="13"/>
        <item m="1" x="47"/>
        <item x="14"/>
        <item x="15"/>
        <item m="1" x="53"/>
        <item m="1" x="49"/>
        <item x="16"/>
        <item x="18"/>
        <item x="17"/>
        <item x="19"/>
        <item x="20"/>
        <item x="5"/>
        <item x="21"/>
        <item x="22"/>
        <item x="23"/>
        <item x="24"/>
        <item x="25"/>
        <item x="26"/>
        <item m="1" x="51"/>
        <item x="27"/>
        <item x="28"/>
        <item m="1" x="54"/>
        <item x="29"/>
        <item x="30"/>
        <item x="31"/>
        <item m="1" x="50"/>
        <item x="33"/>
        <item x="32"/>
        <item m="1" x="45"/>
        <item x="34"/>
        <item m="1" x="58"/>
        <item m="1" x="56"/>
        <item x="36"/>
        <item x="37"/>
        <item x="35"/>
        <item m="1" x="48"/>
        <item x="38"/>
        <item x="39"/>
        <item x="40"/>
        <item x="41"/>
        <item t="default"/>
      </items>
    </pivotField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dataField="1" showAll="0"/>
    <pivotField dataField="1" showAll="0"/>
  </pivotFields>
  <rowFields count="1">
    <field x="0"/>
  </rowFields>
  <rowItems count="43">
    <i>
      <x v="1"/>
    </i>
    <i>
      <x v="3"/>
    </i>
    <i>
      <x v="4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9"/>
    </i>
    <i>
      <x v="20"/>
    </i>
    <i>
      <x v="22"/>
    </i>
    <i>
      <x v="23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2"/>
    </i>
    <i>
      <x v="43"/>
    </i>
    <i>
      <x v="44"/>
    </i>
    <i>
      <x v="46"/>
    </i>
    <i>
      <x v="47"/>
    </i>
    <i>
      <x v="49"/>
    </i>
    <i>
      <x v="52"/>
    </i>
    <i>
      <x v="53"/>
    </i>
    <i>
      <x v="54"/>
    </i>
    <i>
      <x v="56"/>
    </i>
    <i>
      <x v="57"/>
    </i>
    <i>
      <x v="58"/>
    </i>
    <i>
      <x v="5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BOM7" fld="20" baseField="0" baseItem="0"/>
    <dataField name="Soma de REGULAR7" fld="21" baseField="0" baseItem="0"/>
    <dataField name="Soma de RUIM7" fld="22" baseField="0" baseItem="0"/>
  </dataFields>
  <formats count="2"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2" cacheId="2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D47" firstHeaderRow="1" firstDataRow="2" firstDataCol="1"/>
  <pivotFields count="23">
    <pivotField axis="axisRow" showAll="0" sortType="ascending">
      <items count="59">
        <item m="1" x="43"/>
        <item x="1"/>
        <item x="0"/>
        <item x="2"/>
        <item x="3"/>
        <item x="9"/>
        <item x="10"/>
        <item x="11"/>
        <item x="4"/>
        <item m="1" x="57"/>
        <item x="6"/>
        <item x="7"/>
        <item x="8"/>
        <item m="1" x="51"/>
        <item m="1" x="45"/>
        <item m="1" x="55"/>
        <item m="1" x="42"/>
        <item x="12"/>
        <item x="13"/>
        <item m="1" x="46"/>
        <item x="14"/>
        <item x="15"/>
        <item m="1" x="52"/>
        <item m="1" x="48"/>
        <item x="16"/>
        <item x="18"/>
        <item x="17"/>
        <item x="19"/>
        <item x="20"/>
        <item x="5"/>
        <item x="21"/>
        <item x="22"/>
        <item x="23"/>
        <item x="24"/>
        <item x="25"/>
        <item x="26"/>
        <item m="1" x="50"/>
        <item x="27"/>
        <item x="28"/>
        <item m="1" x="53"/>
        <item x="29"/>
        <item x="30"/>
        <item x="31"/>
        <item m="1" x="49"/>
        <item x="33"/>
        <item x="32"/>
        <item m="1" x="44"/>
        <item x="34"/>
        <item m="1" x="56"/>
        <item m="1" x="54"/>
        <item x="36"/>
        <item x="37"/>
        <item x="35"/>
        <item m="1" x="47"/>
        <item x="38"/>
        <item x="39"/>
        <item x="40"/>
        <item x="41"/>
        <item t="default"/>
      </items>
    </pivotField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0"/>
  </rowFields>
  <rowItems count="4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7"/>
    </i>
    <i>
      <x v="18"/>
    </i>
    <i>
      <x v="20"/>
    </i>
    <i>
      <x v="21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40"/>
    </i>
    <i>
      <x v="41"/>
    </i>
    <i>
      <x v="42"/>
    </i>
    <i>
      <x v="44"/>
    </i>
    <i>
      <x v="45"/>
    </i>
    <i>
      <x v="47"/>
    </i>
    <i>
      <x v="50"/>
    </i>
    <i>
      <x v="51"/>
    </i>
    <i>
      <x v="52"/>
    </i>
    <i>
      <x v="54"/>
    </i>
    <i>
      <x v="55"/>
    </i>
    <i>
      <x v="56"/>
    </i>
    <i>
      <x v="5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BOM7" fld="20" baseField="0" baseItem="0"/>
    <dataField name="Soma de REGULAR7" fld="21" baseField="0" baseItem="0"/>
    <dataField name="Soma de RUIM7" fld="22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D47" firstHeaderRow="1" firstDataRow="2" firstDataCol="1"/>
  <pivotFields count="23">
    <pivotField axis="axisRow" showAll="0" sortType="ascending">
      <items count="59">
        <item m="1" x="43"/>
        <item x="1"/>
        <item x="0"/>
        <item x="2"/>
        <item x="3"/>
        <item x="9"/>
        <item x="10"/>
        <item x="11"/>
        <item x="4"/>
        <item m="1" x="57"/>
        <item x="6"/>
        <item x="7"/>
        <item x="8"/>
        <item m="1" x="51"/>
        <item m="1" x="45"/>
        <item m="1" x="55"/>
        <item m="1" x="42"/>
        <item x="12"/>
        <item x="13"/>
        <item m="1" x="46"/>
        <item x="14"/>
        <item x="15"/>
        <item m="1" x="52"/>
        <item m="1" x="48"/>
        <item x="16"/>
        <item x="18"/>
        <item x="17"/>
        <item x="19"/>
        <item x="20"/>
        <item x="5"/>
        <item x="21"/>
        <item x="22"/>
        <item x="23"/>
        <item x="24"/>
        <item x="25"/>
        <item x="26"/>
        <item m="1" x="50"/>
        <item x="27"/>
        <item x="28"/>
        <item m="1" x="53"/>
        <item x="29"/>
        <item x="30"/>
        <item x="31"/>
        <item m="1" x="49"/>
        <item x="33"/>
        <item x="32"/>
        <item m="1" x="44"/>
        <item x="34"/>
        <item m="1" x="56"/>
        <item m="1" x="54"/>
        <item x="36"/>
        <item x="37"/>
        <item x="35"/>
        <item m="1" x="47"/>
        <item x="38"/>
        <item x="39"/>
        <item x="40"/>
        <item x="41"/>
        <item t="default"/>
      </items>
    </pivotField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0"/>
  </rowFields>
  <rowItems count="4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7"/>
    </i>
    <i>
      <x v="18"/>
    </i>
    <i>
      <x v="20"/>
    </i>
    <i>
      <x v="21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40"/>
    </i>
    <i>
      <x v="41"/>
    </i>
    <i>
      <x v="42"/>
    </i>
    <i>
      <x v="44"/>
    </i>
    <i>
      <x v="45"/>
    </i>
    <i>
      <x v="47"/>
    </i>
    <i>
      <x v="50"/>
    </i>
    <i>
      <x v="51"/>
    </i>
    <i>
      <x v="52"/>
    </i>
    <i>
      <x v="54"/>
    </i>
    <i>
      <x v="55"/>
    </i>
    <i>
      <x v="56"/>
    </i>
    <i>
      <x v="5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BOM7" fld="20" baseField="0" baseItem="0"/>
    <dataField name="Soma de REGULAR7" fld="21" baseField="0" baseItem="0"/>
    <dataField name="Soma de RUIM7" fld="22" baseField="0" baseItem="0"/>
  </dataFields>
  <formats count="2">
    <format dxfId="3">
      <pivotArea grandRow="1" outline="0" collapsedLevelsAreSubtotals="1" fieldPosition="0"/>
    </format>
    <format dxfId="2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J47"/>
  <sheetViews>
    <sheetView topLeftCell="A16" zoomScale="80" zoomScaleNormal="80" workbookViewId="0">
      <selection activeCell="D47" sqref="A47:D47"/>
    </sheetView>
  </sheetViews>
  <sheetFormatPr defaultRowHeight="15"/>
  <cols>
    <col min="1" max="1" width="30.140625" bestFit="1" customWidth="1"/>
    <col min="2" max="2" width="15" bestFit="1" customWidth="1"/>
    <col min="3" max="3" width="19.28515625" bestFit="1" customWidth="1"/>
    <col min="4" max="4" width="15.5703125" bestFit="1" customWidth="1"/>
    <col min="5" max="5" width="29.85546875" bestFit="1" customWidth="1"/>
    <col min="6" max="6" width="6" bestFit="1" customWidth="1"/>
    <col min="7" max="7" width="9.85546875" bestFit="1" customWidth="1"/>
    <col min="8" max="8" width="6.28515625" bestFit="1" customWidth="1"/>
    <col min="9" max="9" width="6" bestFit="1" customWidth="1"/>
    <col min="10" max="10" width="74.140625" bestFit="1" customWidth="1"/>
  </cols>
  <sheetData>
    <row r="3" spans="1:10">
      <c r="B3" s="1" t="s">
        <v>14</v>
      </c>
    </row>
    <row r="4" spans="1:10">
      <c r="A4" s="1" t="s">
        <v>12</v>
      </c>
      <c r="B4" t="s">
        <v>16</v>
      </c>
      <c r="C4" t="s">
        <v>17</v>
      </c>
      <c r="D4" t="s">
        <v>18</v>
      </c>
      <c r="E4" s="45" t="s">
        <v>0</v>
      </c>
      <c r="F4" s="21" t="s">
        <v>9</v>
      </c>
      <c r="G4" s="21" t="s">
        <v>10</v>
      </c>
      <c r="H4" s="21" t="s">
        <v>11</v>
      </c>
      <c r="I4" s="44" t="s">
        <v>43</v>
      </c>
      <c r="J4" s="40" t="s">
        <v>39</v>
      </c>
    </row>
    <row r="5" spans="1:10">
      <c r="A5" s="2" t="s">
        <v>41</v>
      </c>
      <c r="B5" s="3">
        <v>4</v>
      </c>
      <c r="C5" s="3">
        <v>2</v>
      </c>
      <c r="D5" s="3">
        <v>0</v>
      </c>
      <c r="E5" s="65" t="s">
        <v>41</v>
      </c>
      <c r="F5" s="22">
        <f>B5/($B5+$C5+$D5)</f>
        <v>0.66666666666666663</v>
      </c>
      <c r="G5" s="22">
        <f t="shared" ref="G5:H20" si="0">C5/($B5+$C5+$D5)</f>
        <v>0.33333333333333331</v>
      </c>
      <c r="H5" s="22">
        <f t="shared" si="0"/>
        <v>0</v>
      </c>
      <c r="I5" s="39">
        <f>F5+G5+H5</f>
        <v>1</v>
      </c>
      <c r="J5" s="47" t="s">
        <v>47</v>
      </c>
    </row>
    <row r="6" spans="1:10">
      <c r="A6" s="2" t="s">
        <v>88</v>
      </c>
      <c r="B6" s="3">
        <v>6</v>
      </c>
      <c r="C6" s="3">
        <v>0</v>
      </c>
      <c r="D6" s="3">
        <v>0</v>
      </c>
      <c r="E6" s="65" t="s">
        <v>88</v>
      </c>
      <c r="F6" s="22">
        <f t="shared" ref="F6:H41" si="1">B6/($B6+$C6+$D6)</f>
        <v>1</v>
      </c>
      <c r="G6" s="48">
        <f t="shared" si="0"/>
        <v>0</v>
      </c>
      <c r="H6" s="22">
        <f t="shared" si="0"/>
        <v>0</v>
      </c>
      <c r="I6" s="39">
        <f t="shared" ref="I6:I41" si="2">F6+G6+H6</f>
        <v>1</v>
      </c>
      <c r="J6" s="47" t="s">
        <v>48</v>
      </c>
    </row>
    <row r="7" spans="1:10">
      <c r="A7" s="2" t="s">
        <v>44</v>
      </c>
      <c r="B7" s="3">
        <v>4</v>
      </c>
      <c r="C7" s="3">
        <v>2</v>
      </c>
      <c r="D7" s="3">
        <v>0</v>
      </c>
      <c r="E7" s="65" t="s">
        <v>44</v>
      </c>
      <c r="F7" s="22">
        <f t="shared" si="1"/>
        <v>0.66666666666666663</v>
      </c>
      <c r="G7" s="48">
        <f t="shared" si="0"/>
        <v>0.33333333333333331</v>
      </c>
      <c r="H7" s="22">
        <f t="shared" si="0"/>
        <v>0</v>
      </c>
      <c r="I7" s="39">
        <f t="shared" si="2"/>
        <v>1</v>
      </c>
      <c r="J7" s="42" t="s">
        <v>49</v>
      </c>
    </row>
    <row r="8" spans="1:10">
      <c r="A8" s="2" t="s">
        <v>21</v>
      </c>
      <c r="B8" s="3">
        <v>3</v>
      </c>
      <c r="C8" s="3">
        <v>3</v>
      </c>
      <c r="D8" s="3">
        <v>0</v>
      </c>
      <c r="E8" s="65" t="s">
        <v>21</v>
      </c>
      <c r="F8" s="22">
        <f t="shared" si="1"/>
        <v>0.5</v>
      </c>
      <c r="G8" s="48">
        <f t="shared" si="0"/>
        <v>0.5</v>
      </c>
      <c r="H8" s="22">
        <f t="shared" si="0"/>
        <v>0</v>
      </c>
      <c r="I8" s="39">
        <f t="shared" si="2"/>
        <v>1</v>
      </c>
      <c r="J8" s="42" t="s">
        <v>50</v>
      </c>
    </row>
    <row r="9" spans="1:10">
      <c r="A9" s="2" t="s">
        <v>90</v>
      </c>
      <c r="B9" s="3">
        <v>5</v>
      </c>
      <c r="C9" s="3">
        <v>1</v>
      </c>
      <c r="D9" s="3">
        <v>0</v>
      </c>
      <c r="E9" s="65" t="s">
        <v>90</v>
      </c>
      <c r="F9" s="22">
        <f t="shared" si="1"/>
        <v>0.83333333333333337</v>
      </c>
      <c r="G9" s="22">
        <f t="shared" si="0"/>
        <v>0.16666666666666666</v>
      </c>
      <c r="H9" s="22">
        <f t="shared" si="0"/>
        <v>0</v>
      </c>
      <c r="I9" s="39">
        <f t="shared" si="2"/>
        <v>1</v>
      </c>
      <c r="J9" s="42" t="s">
        <v>51</v>
      </c>
    </row>
    <row r="10" spans="1:10">
      <c r="A10" s="2" t="s">
        <v>91</v>
      </c>
      <c r="B10" s="3">
        <v>6</v>
      </c>
      <c r="C10" s="3">
        <v>0</v>
      </c>
      <c r="D10" s="3">
        <v>0</v>
      </c>
      <c r="E10" s="65" t="s">
        <v>91</v>
      </c>
      <c r="F10" s="22">
        <f t="shared" si="1"/>
        <v>1</v>
      </c>
      <c r="G10" s="22">
        <f t="shared" si="0"/>
        <v>0</v>
      </c>
      <c r="H10" s="22">
        <f t="shared" si="0"/>
        <v>0</v>
      </c>
      <c r="I10" s="39">
        <f t="shared" si="2"/>
        <v>1</v>
      </c>
      <c r="J10" s="43" t="s">
        <v>52</v>
      </c>
    </row>
    <row r="11" spans="1:10">
      <c r="A11" s="2" t="s">
        <v>92</v>
      </c>
      <c r="B11" s="3">
        <v>4</v>
      </c>
      <c r="C11" s="3">
        <v>2</v>
      </c>
      <c r="D11" s="3">
        <v>0</v>
      </c>
      <c r="E11" s="65" t="s">
        <v>92</v>
      </c>
      <c r="F11" s="22">
        <f t="shared" si="1"/>
        <v>0.66666666666666663</v>
      </c>
      <c r="G11" s="22">
        <f t="shared" si="0"/>
        <v>0.33333333333333331</v>
      </c>
      <c r="H11" s="22">
        <f t="shared" si="0"/>
        <v>0</v>
      </c>
      <c r="I11" s="39">
        <f t="shared" si="2"/>
        <v>1</v>
      </c>
      <c r="J11" s="43" t="s">
        <v>52</v>
      </c>
    </row>
    <row r="12" spans="1:10">
      <c r="A12" s="2" t="s">
        <v>20</v>
      </c>
      <c r="B12" s="3">
        <v>6</v>
      </c>
      <c r="C12" s="3">
        <v>0</v>
      </c>
      <c r="D12" s="3">
        <v>0</v>
      </c>
      <c r="E12" s="65" t="s">
        <v>20</v>
      </c>
      <c r="F12" s="22">
        <f t="shared" si="1"/>
        <v>1</v>
      </c>
      <c r="G12" s="48">
        <f t="shared" si="0"/>
        <v>0</v>
      </c>
      <c r="H12" s="22">
        <f t="shared" si="0"/>
        <v>0</v>
      </c>
      <c r="I12" s="39">
        <f t="shared" si="2"/>
        <v>1</v>
      </c>
      <c r="J12" s="42" t="s">
        <v>53</v>
      </c>
    </row>
    <row r="13" spans="1:10">
      <c r="A13" s="2" t="s">
        <v>22</v>
      </c>
      <c r="B13" s="3">
        <v>6</v>
      </c>
      <c r="C13" s="3">
        <v>0</v>
      </c>
      <c r="D13" s="3">
        <v>0</v>
      </c>
      <c r="E13" s="65" t="s">
        <v>22</v>
      </c>
      <c r="F13" s="22">
        <f t="shared" si="1"/>
        <v>1</v>
      </c>
      <c r="G13" s="48">
        <f t="shared" si="0"/>
        <v>0</v>
      </c>
      <c r="H13" s="22">
        <f t="shared" si="0"/>
        <v>0</v>
      </c>
      <c r="I13" s="39">
        <f t="shared" si="2"/>
        <v>1</v>
      </c>
      <c r="J13" s="42" t="s">
        <v>54</v>
      </c>
    </row>
    <row r="14" spans="1:10">
      <c r="A14" s="2" t="s">
        <v>26</v>
      </c>
      <c r="B14" s="3">
        <v>10</v>
      </c>
      <c r="C14" s="3">
        <v>2</v>
      </c>
      <c r="D14" s="3">
        <v>0</v>
      </c>
      <c r="E14" s="65" t="s">
        <v>26</v>
      </c>
      <c r="F14" s="22">
        <f t="shared" si="1"/>
        <v>0.83333333333333337</v>
      </c>
      <c r="G14" s="48">
        <f t="shared" si="0"/>
        <v>0.16666666666666666</v>
      </c>
      <c r="H14" s="22">
        <f t="shared" si="0"/>
        <v>0</v>
      </c>
      <c r="I14" s="39">
        <f t="shared" si="2"/>
        <v>1</v>
      </c>
      <c r="J14" s="47" t="s">
        <v>55</v>
      </c>
    </row>
    <row r="15" spans="1:10">
      <c r="A15" s="2" t="s">
        <v>35</v>
      </c>
      <c r="B15" s="3">
        <v>5</v>
      </c>
      <c r="C15" s="3">
        <v>1</v>
      </c>
      <c r="D15" s="3">
        <v>0</v>
      </c>
      <c r="E15" s="65" t="s">
        <v>35</v>
      </c>
      <c r="F15" s="22">
        <f t="shared" si="1"/>
        <v>0.83333333333333337</v>
      </c>
      <c r="G15" s="22">
        <f t="shared" si="0"/>
        <v>0.16666666666666666</v>
      </c>
      <c r="H15" s="22">
        <f t="shared" si="0"/>
        <v>0</v>
      </c>
      <c r="I15" s="39">
        <f t="shared" si="2"/>
        <v>1</v>
      </c>
      <c r="J15" s="43" t="s">
        <v>52</v>
      </c>
    </row>
    <row r="16" spans="1:10">
      <c r="A16" s="2" t="s">
        <v>93</v>
      </c>
      <c r="B16" s="3">
        <v>5</v>
      </c>
      <c r="C16" s="3">
        <v>1</v>
      </c>
      <c r="D16" s="3">
        <v>0</v>
      </c>
      <c r="E16" s="65" t="s">
        <v>93</v>
      </c>
      <c r="F16" s="22">
        <f t="shared" si="1"/>
        <v>0.83333333333333337</v>
      </c>
      <c r="G16" s="48">
        <f t="shared" si="0"/>
        <v>0.16666666666666666</v>
      </c>
      <c r="H16" s="22">
        <f t="shared" si="0"/>
        <v>0</v>
      </c>
      <c r="I16" s="39">
        <f t="shared" si="2"/>
        <v>1</v>
      </c>
      <c r="J16" s="41" t="s">
        <v>56</v>
      </c>
    </row>
    <row r="17" spans="1:10">
      <c r="A17" s="2" t="s">
        <v>94</v>
      </c>
      <c r="B17" s="3">
        <v>5</v>
      </c>
      <c r="C17" s="3">
        <v>1</v>
      </c>
      <c r="D17" s="3">
        <v>0</v>
      </c>
      <c r="E17" s="65" t="s">
        <v>94</v>
      </c>
      <c r="F17" s="22">
        <f t="shared" si="1"/>
        <v>0.83333333333333337</v>
      </c>
      <c r="G17" s="48">
        <f t="shared" si="0"/>
        <v>0.16666666666666666</v>
      </c>
      <c r="H17" s="22">
        <f t="shared" si="0"/>
        <v>0</v>
      </c>
      <c r="I17" s="39">
        <f t="shared" si="2"/>
        <v>1</v>
      </c>
      <c r="J17" s="42" t="s">
        <v>57</v>
      </c>
    </row>
    <row r="18" spans="1:10">
      <c r="A18" s="2" t="s">
        <v>28</v>
      </c>
      <c r="B18" s="3">
        <v>3</v>
      </c>
      <c r="C18" s="3">
        <v>9</v>
      </c>
      <c r="D18" s="3">
        <v>0</v>
      </c>
      <c r="E18" s="65" t="s">
        <v>28</v>
      </c>
      <c r="F18" s="22">
        <f t="shared" si="1"/>
        <v>0.25</v>
      </c>
      <c r="G18" s="48">
        <f t="shared" si="0"/>
        <v>0.75</v>
      </c>
      <c r="H18" s="22">
        <f t="shared" si="0"/>
        <v>0</v>
      </c>
      <c r="I18" s="39">
        <f t="shared" si="2"/>
        <v>1</v>
      </c>
      <c r="J18" s="47" t="s">
        <v>58</v>
      </c>
    </row>
    <row r="19" spans="1:10">
      <c r="A19" s="2" t="s">
        <v>19</v>
      </c>
      <c r="B19" s="3">
        <v>6</v>
      </c>
      <c r="C19" s="3">
        <v>0</v>
      </c>
      <c r="D19" s="3">
        <v>0</v>
      </c>
      <c r="E19" s="65" t="s">
        <v>19</v>
      </c>
      <c r="F19" s="22">
        <f t="shared" si="1"/>
        <v>1</v>
      </c>
      <c r="G19" s="48">
        <f t="shared" si="0"/>
        <v>0</v>
      </c>
      <c r="H19" s="22">
        <f t="shared" si="0"/>
        <v>0</v>
      </c>
      <c r="I19" s="39">
        <f t="shared" si="2"/>
        <v>1</v>
      </c>
      <c r="J19" s="42" t="s">
        <v>59</v>
      </c>
    </row>
    <row r="20" spans="1:10">
      <c r="A20" s="2" t="s">
        <v>95</v>
      </c>
      <c r="B20" s="3">
        <v>12</v>
      </c>
      <c r="C20" s="3">
        <v>0</v>
      </c>
      <c r="D20" s="3">
        <v>0</v>
      </c>
      <c r="E20" s="65" t="s">
        <v>95</v>
      </c>
      <c r="F20" s="22">
        <f t="shared" si="1"/>
        <v>1</v>
      </c>
      <c r="G20" s="22">
        <f t="shared" si="0"/>
        <v>0</v>
      </c>
      <c r="H20" s="22">
        <f t="shared" si="0"/>
        <v>0</v>
      </c>
      <c r="I20" s="39">
        <f t="shared" si="2"/>
        <v>1</v>
      </c>
      <c r="J20" s="43" t="s">
        <v>52</v>
      </c>
    </row>
    <row r="21" spans="1:10">
      <c r="A21" s="2" t="s">
        <v>45</v>
      </c>
      <c r="B21" s="3">
        <v>9</v>
      </c>
      <c r="C21" s="3">
        <v>3</v>
      </c>
      <c r="D21" s="3">
        <v>0</v>
      </c>
      <c r="E21" s="65" t="s">
        <v>45</v>
      </c>
      <c r="F21" s="22">
        <f t="shared" si="1"/>
        <v>0.75</v>
      </c>
      <c r="G21" s="22">
        <f t="shared" si="1"/>
        <v>0.25</v>
      </c>
      <c r="H21" s="22">
        <f t="shared" si="1"/>
        <v>0</v>
      </c>
      <c r="I21" s="39">
        <f t="shared" si="2"/>
        <v>1</v>
      </c>
      <c r="J21" s="42" t="s">
        <v>60</v>
      </c>
    </row>
    <row r="22" spans="1:10">
      <c r="A22" s="2" t="s">
        <v>96</v>
      </c>
      <c r="B22" s="3">
        <v>5</v>
      </c>
      <c r="C22" s="3">
        <v>1</v>
      </c>
      <c r="D22" s="3">
        <v>0</v>
      </c>
      <c r="E22" s="65" t="s">
        <v>96</v>
      </c>
      <c r="F22" s="22">
        <f t="shared" si="1"/>
        <v>0.83333333333333337</v>
      </c>
      <c r="G22" s="48">
        <f t="shared" si="1"/>
        <v>0.16666666666666666</v>
      </c>
      <c r="H22" s="22">
        <f t="shared" si="1"/>
        <v>0</v>
      </c>
      <c r="I22" s="39">
        <f t="shared" si="2"/>
        <v>1</v>
      </c>
      <c r="J22" s="42" t="s">
        <v>61</v>
      </c>
    </row>
    <row r="23" spans="1:10">
      <c r="A23" s="2" t="s">
        <v>46</v>
      </c>
      <c r="B23" s="3">
        <v>6</v>
      </c>
      <c r="C23" s="3">
        <v>0</v>
      </c>
      <c r="D23" s="3">
        <v>0</v>
      </c>
      <c r="E23" s="65" t="s">
        <v>46</v>
      </c>
      <c r="F23" s="22">
        <f t="shared" si="1"/>
        <v>1</v>
      </c>
      <c r="G23" s="48">
        <f t="shared" si="1"/>
        <v>0</v>
      </c>
      <c r="H23" s="22">
        <f t="shared" si="1"/>
        <v>0</v>
      </c>
      <c r="I23" s="39">
        <f t="shared" si="2"/>
        <v>1</v>
      </c>
      <c r="J23" s="42" t="s">
        <v>62</v>
      </c>
    </row>
    <row r="24" spans="1:10">
      <c r="A24" s="2" t="s">
        <v>29</v>
      </c>
      <c r="B24" s="3">
        <v>6</v>
      </c>
      <c r="C24" s="3">
        <v>0</v>
      </c>
      <c r="D24" s="3">
        <v>0</v>
      </c>
      <c r="E24" s="65" t="s">
        <v>29</v>
      </c>
      <c r="F24" s="22">
        <f t="shared" si="1"/>
        <v>1</v>
      </c>
      <c r="G24" s="22">
        <f t="shared" si="1"/>
        <v>0</v>
      </c>
      <c r="H24" s="22">
        <f t="shared" si="1"/>
        <v>0</v>
      </c>
      <c r="I24" s="39">
        <f t="shared" si="2"/>
        <v>1</v>
      </c>
      <c r="J24" s="43" t="s">
        <v>52</v>
      </c>
    </row>
    <row r="25" spans="1:10">
      <c r="A25" s="2" t="s">
        <v>89</v>
      </c>
      <c r="B25" s="3">
        <v>6</v>
      </c>
      <c r="C25" s="3">
        <v>0</v>
      </c>
      <c r="D25" s="3">
        <v>0</v>
      </c>
      <c r="E25" s="65" t="s">
        <v>89</v>
      </c>
      <c r="F25" s="22">
        <f t="shared" si="1"/>
        <v>1</v>
      </c>
      <c r="G25" s="22">
        <f t="shared" si="1"/>
        <v>0</v>
      </c>
      <c r="H25" s="22">
        <f t="shared" si="1"/>
        <v>0</v>
      </c>
      <c r="I25" s="39">
        <f t="shared" si="2"/>
        <v>1</v>
      </c>
      <c r="J25" s="43" t="s">
        <v>52</v>
      </c>
    </row>
    <row r="26" spans="1:10">
      <c r="A26" s="2" t="s">
        <v>30</v>
      </c>
      <c r="B26" s="3">
        <v>6</v>
      </c>
      <c r="C26" s="3">
        <v>0</v>
      </c>
      <c r="D26" s="3">
        <v>0</v>
      </c>
      <c r="E26" s="65" t="s">
        <v>30</v>
      </c>
      <c r="F26" s="22">
        <f t="shared" si="1"/>
        <v>1</v>
      </c>
      <c r="G26" s="22">
        <f t="shared" si="1"/>
        <v>0</v>
      </c>
      <c r="H26" s="22">
        <f t="shared" si="1"/>
        <v>0</v>
      </c>
      <c r="I26" s="39">
        <f t="shared" si="2"/>
        <v>1</v>
      </c>
      <c r="J26" s="43" t="s">
        <v>52</v>
      </c>
    </row>
    <row r="27" spans="1:10">
      <c r="A27" s="2" t="s">
        <v>36</v>
      </c>
      <c r="B27" s="3">
        <v>11</v>
      </c>
      <c r="C27" s="3">
        <v>13</v>
      </c>
      <c r="D27" s="3">
        <v>0</v>
      </c>
      <c r="E27" s="65" t="s">
        <v>36</v>
      </c>
      <c r="F27" s="22">
        <f t="shared" si="1"/>
        <v>0.45833333333333331</v>
      </c>
      <c r="G27" s="48">
        <f t="shared" si="1"/>
        <v>0.54166666666666663</v>
      </c>
      <c r="H27" s="22">
        <f t="shared" si="1"/>
        <v>0</v>
      </c>
      <c r="I27" s="39">
        <f t="shared" si="2"/>
        <v>1</v>
      </c>
      <c r="J27" s="42" t="s">
        <v>63</v>
      </c>
    </row>
    <row r="28" spans="1:10">
      <c r="A28" s="2" t="s">
        <v>40</v>
      </c>
      <c r="B28" s="3">
        <v>1</v>
      </c>
      <c r="C28" s="3">
        <v>5</v>
      </c>
      <c r="D28" s="3">
        <v>0</v>
      </c>
      <c r="E28" s="65" t="s">
        <v>40</v>
      </c>
      <c r="F28" s="22">
        <f t="shared" si="1"/>
        <v>0.16666666666666666</v>
      </c>
      <c r="G28" s="48">
        <f t="shared" si="1"/>
        <v>0.83333333333333337</v>
      </c>
      <c r="H28" s="22">
        <f t="shared" si="1"/>
        <v>0</v>
      </c>
      <c r="I28" s="39">
        <f t="shared" si="2"/>
        <v>1</v>
      </c>
      <c r="J28" s="42" t="s">
        <v>64</v>
      </c>
    </row>
    <row r="29" spans="1:10">
      <c r="A29" s="2" t="s">
        <v>31</v>
      </c>
      <c r="B29" s="3">
        <v>5</v>
      </c>
      <c r="C29" s="3">
        <v>1</v>
      </c>
      <c r="D29" s="3">
        <v>0</v>
      </c>
      <c r="E29" s="65" t="s">
        <v>31</v>
      </c>
      <c r="F29" s="22">
        <f t="shared" si="1"/>
        <v>0.83333333333333337</v>
      </c>
      <c r="G29" s="48">
        <f t="shared" si="1"/>
        <v>0.16666666666666666</v>
      </c>
      <c r="H29" s="22">
        <f t="shared" si="1"/>
        <v>0</v>
      </c>
      <c r="I29" s="39">
        <f t="shared" si="2"/>
        <v>1</v>
      </c>
      <c r="J29" s="47" t="s">
        <v>65</v>
      </c>
    </row>
    <row r="30" spans="1:10">
      <c r="A30" s="2" t="s">
        <v>27</v>
      </c>
      <c r="B30" s="3">
        <v>3</v>
      </c>
      <c r="C30" s="3">
        <v>3</v>
      </c>
      <c r="D30" s="3">
        <v>0</v>
      </c>
      <c r="E30" s="65" t="s">
        <v>27</v>
      </c>
      <c r="F30" s="22">
        <f t="shared" si="1"/>
        <v>0.5</v>
      </c>
      <c r="G30" s="48">
        <f t="shared" si="1"/>
        <v>0.5</v>
      </c>
      <c r="H30" s="22">
        <f t="shared" si="1"/>
        <v>0</v>
      </c>
      <c r="I30" s="39">
        <f t="shared" si="2"/>
        <v>1</v>
      </c>
      <c r="J30" s="42" t="s">
        <v>66</v>
      </c>
    </row>
    <row r="31" spans="1:10">
      <c r="A31" s="2" t="s">
        <v>24</v>
      </c>
      <c r="B31" s="3">
        <v>4</v>
      </c>
      <c r="C31" s="3">
        <v>1</v>
      </c>
      <c r="D31" s="3">
        <v>1</v>
      </c>
      <c r="E31" s="65" t="s">
        <v>24</v>
      </c>
      <c r="F31" s="22">
        <f t="shared" si="1"/>
        <v>0.66666666666666663</v>
      </c>
      <c r="G31" s="48">
        <f t="shared" si="1"/>
        <v>0.16666666666666666</v>
      </c>
      <c r="H31" s="22">
        <f t="shared" si="1"/>
        <v>0.16666666666666666</v>
      </c>
      <c r="I31" s="39">
        <f t="shared" si="2"/>
        <v>0.99999999999999989</v>
      </c>
      <c r="J31" s="47" t="s">
        <v>67</v>
      </c>
    </row>
    <row r="32" spans="1:10">
      <c r="A32" s="2" t="s">
        <v>34</v>
      </c>
      <c r="B32" s="3">
        <v>6</v>
      </c>
      <c r="C32" s="3">
        <v>0</v>
      </c>
      <c r="D32" s="3">
        <v>0</v>
      </c>
      <c r="E32" s="65" t="s">
        <v>34</v>
      </c>
      <c r="F32" s="22">
        <f t="shared" si="1"/>
        <v>1</v>
      </c>
      <c r="G32" s="22">
        <f t="shared" si="1"/>
        <v>0</v>
      </c>
      <c r="H32" s="22">
        <f t="shared" si="1"/>
        <v>0</v>
      </c>
      <c r="I32" s="39">
        <f t="shared" si="2"/>
        <v>1</v>
      </c>
      <c r="J32" s="42" t="s">
        <v>68</v>
      </c>
    </row>
    <row r="33" spans="1:10">
      <c r="A33" s="2" t="s">
        <v>33</v>
      </c>
      <c r="B33" s="3">
        <v>20</v>
      </c>
      <c r="C33" s="3">
        <v>4</v>
      </c>
      <c r="D33" s="3">
        <v>0</v>
      </c>
      <c r="E33" s="65" t="s">
        <v>33</v>
      </c>
      <c r="F33" s="22">
        <f t="shared" si="1"/>
        <v>0.83333333333333337</v>
      </c>
      <c r="G33" s="48">
        <f t="shared" si="1"/>
        <v>0.16666666666666666</v>
      </c>
      <c r="H33" s="22">
        <f t="shared" si="1"/>
        <v>0</v>
      </c>
      <c r="I33" s="39">
        <f t="shared" si="2"/>
        <v>1</v>
      </c>
      <c r="J33" s="42" t="s">
        <v>69</v>
      </c>
    </row>
    <row r="34" spans="1:10">
      <c r="A34" s="2" t="s">
        <v>32</v>
      </c>
      <c r="B34" s="3">
        <v>9</v>
      </c>
      <c r="C34" s="3">
        <v>3</v>
      </c>
      <c r="D34" s="3">
        <v>0</v>
      </c>
      <c r="E34" s="65" t="s">
        <v>32</v>
      </c>
      <c r="F34" s="22">
        <f t="shared" si="1"/>
        <v>0.75</v>
      </c>
      <c r="G34" s="48">
        <f t="shared" si="1"/>
        <v>0.25</v>
      </c>
      <c r="H34" s="22">
        <f t="shared" si="1"/>
        <v>0</v>
      </c>
      <c r="I34" s="39">
        <f t="shared" si="2"/>
        <v>1</v>
      </c>
      <c r="J34" s="42" t="s">
        <v>70</v>
      </c>
    </row>
    <row r="35" spans="1:10">
      <c r="A35" s="2" t="s">
        <v>38</v>
      </c>
      <c r="B35" s="3">
        <v>2</v>
      </c>
      <c r="C35" s="3">
        <v>4</v>
      </c>
      <c r="D35" s="3">
        <v>0</v>
      </c>
      <c r="E35" s="65" t="s">
        <v>38</v>
      </c>
      <c r="F35" s="22">
        <f t="shared" si="1"/>
        <v>0.33333333333333331</v>
      </c>
      <c r="G35" s="48">
        <f t="shared" si="1"/>
        <v>0.66666666666666663</v>
      </c>
      <c r="H35" s="22">
        <f t="shared" si="1"/>
        <v>0</v>
      </c>
      <c r="I35" s="39">
        <f t="shared" si="2"/>
        <v>1</v>
      </c>
      <c r="J35" s="42" t="s">
        <v>71</v>
      </c>
    </row>
    <row r="36" spans="1:10">
      <c r="A36" s="2" t="s">
        <v>8</v>
      </c>
      <c r="B36" s="3">
        <v>12</v>
      </c>
      <c r="C36" s="3">
        <v>0</v>
      </c>
      <c r="D36" s="3">
        <v>0</v>
      </c>
      <c r="E36" s="65" t="s">
        <v>8</v>
      </c>
      <c r="F36" s="22">
        <f t="shared" si="1"/>
        <v>1</v>
      </c>
      <c r="G36" s="48">
        <f t="shared" si="1"/>
        <v>0</v>
      </c>
      <c r="H36" s="22">
        <f t="shared" si="1"/>
        <v>0</v>
      </c>
      <c r="I36" s="39">
        <f t="shared" si="2"/>
        <v>1</v>
      </c>
      <c r="J36" s="42" t="s">
        <v>72</v>
      </c>
    </row>
    <row r="37" spans="1:10">
      <c r="A37" s="2" t="s">
        <v>98</v>
      </c>
      <c r="B37" s="3">
        <v>4</v>
      </c>
      <c r="C37" s="3">
        <v>2</v>
      </c>
      <c r="D37" s="3">
        <v>0</v>
      </c>
      <c r="E37" s="65" t="s">
        <v>98</v>
      </c>
      <c r="F37" s="22">
        <f t="shared" si="1"/>
        <v>0.66666666666666663</v>
      </c>
      <c r="G37" s="22">
        <f t="shared" si="1"/>
        <v>0.33333333333333331</v>
      </c>
      <c r="H37" s="22">
        <f t="shared" si="1"/>
        <v>0</v>
      </c>
      <c r="I37" s="39">
        <f t="shared" si="2"/>
        <v>1</v>
      </c>
      <c r="J37" s="43" t="s">
        <v>52</v>
      </c>
    </row>
    <row r="38" spans="1:10">
      <c r="A38" s="2" t="s">
        <v>97</v>
      </c>
      <c r="B38" s="3">
        <v>3</v>
      </c>
      <c r="C38" s="3">
        <v>3</v>
      </c>
      <c r="D38" s="3">
        <v>0</v>
      </c>
      <c r="E38" s="65" t="s">
        <v>97</v>
      </c>
      <c r="F38" s="22">
        <f t="shared" si="1"/>
        <v>0.5</v>
      </c>
      <c r="G38" s="48">
        <f t="shared" si="1"/>
        <v>0.5</v>
      </c>
      <c r="H38" s="22">
        <f t="shared" si="1"/>
        <v>0</v>
      </c>
      <c r="I38" s="39">
        <f t="shared" si="2"/>
        <v>1</v>
      </c>
      <c r="J38" s="42" t="s">
        <v>73</v>
      </c>
    </row>
    <row r="39" spans="1:10">
      <c r="A39" s="2" t="s">
        <v>99</v>
      </c>
      <c r="B39" s="3">
        <v>6</v>
      </c>
      <c r="C39" s="3">
        <v>0</v>
      </c>
      <c r="D39" s="3">
        <v>0</v>
      </c>
      <c r="E39" s="65" t="s">
        <v>99</v>
      </c>
      <c r="F39" s="22">
        <f t="shared" si="1"/>
        <v>1</v>
      </c>
      <c r="G39" s="48">
        <f t="shared" si="1"/>
        <v>0</v>
      </c>
      <c r="H39" s="22">
        <f t="shared" si="1"/>
        <v>0</v>
      </c>
      <c r="I39" s="39">
        <f t="shared" si="2"/>
        <v>1</v>
      </c>
      <c r="J39" s="42" t="s">
        <v>74</v>
      </c>
    </row>
    <row r="40" spans="1:10">
      <c r="A40" s="2" t="s">
        <v>100</v>
      </c>
      <c r="B40" s="3">
        <v>6</v>
      </c>
      <c r="C40" s="3">
        <v>0</v>
      </c>
      <c r="D40" s="3">
        <v>0</v>
      </c>
      <c r="E40" s="65" t="s">
        <v>100</v>
      </c>
      <c r="F40" s="22">
        <f t="shared" si="1"/>
        <v>1</v>
      </c>
      <c r="G40" s="22">
        <f t="shared" si="1"/>
        <v>0</v>
      </c>
      <c r="H40" s="22">
        <f t="shared" si="1"/>
        <v>0</v>
      </c>
      <c r="I40" s="39">
        <f t="shared" si="2"/>
        <v>1</v>
      </c>
      <c r="J40" s="43" t="s">
        <v>52</v>
      </c>
    </row>
    <row r="41" spans="1:10">
      <c r="A41" s="2" t="s">
        <v>101</v>
      </c>
      <c r="B41" s="3">
        <v>6</v>
      </c>
      <c r="C41" s="3">
        <v>0</v>
      </c>
      <c r="D41" s="3">
        <v>0</v>
      </c>
      <c r="E41" s="65" t="s">
        <v>101</v>
      </c>
      <c r="F41" s="22">
        <f t="shared" si="1"/>
        <v>1</v>
      </c>
      <c r="G41" s="22">
        <f t="shared" si="1"/>
        <v>0</v>
      </c>
      <c r="H41" s="22">
        <f t="shared" si="1"/>
        <v>0</v>
      </c>
      <c r="I41" s="39">
        <f t="shared" si="2"/>
        <v>1</v>
      </c>
      <c r="J41" s="43" t="s">
        <v>52</v>
      </c>
    </row>
    <row r="42" spans="1:10">
      <c r="A42" s="2" t="s">
        <v>42</v>
      </c>
      <c r="B42" s="3">
        <v>6</v>
      </c>
      <c r="C42" s="3">
        <v>0</v>
      </c>
      <c r="D42" s="3">
        <v>0</v>
      </c>
      <c r="E42" s="65" t="s">
        <v>42</v>
      </c>
      <c r="F42" s="22">
        <f>B42/($B42+$C42+$D42)</f>
        <v>1</v>
      </c>
      <c r="G42" s="22">
        <f t="shared" ref="G42:H47" si="3">C42/($B42+$C42+$D42)</f>
        <v>0</v>
      </c>
      <c r="H42" s="22">
        <f t="shared" si="3"/>
        <v>0</v>
      </c>
      <c r="I42" s="39">
        <f>F42+G42+H42</f>
        <v>1</v>
      </c>
      <c r="J42" s="43" t="s">
        <v>52</v>
      </c>
    </row>
    <row r="43" spans="1:10">
      <c r="A43" s="2" t="s">
        <v>37</v>
      </c>
      <c r="B43" s="3">
        <v>6</v>
      </c>
      <c r="C43" s="3">
        <v>0</v>
      </c>
      <c r="D43" s="3">
        <v>0</v>
      </c>
      <c r="E43" s="65" t="s">
        <v>37</v>
      </c>
      <c r="F43" s="22">
        <f t="shared" ref="F43:F47" si="4">B43/($B43+$C43+$D43)</f>
        <v>1</v>
      </c>
      <c r="G43" s="22">
        <f t="shared" si="3"/>
        <v>0</v>
      </c>
      <c r="H43" s="22">
        <f t="shared" si="3"/>
        <v>0</v>
      </c>
      <c r="I43" s="39">
        <f t="shared" ref="I43:I47" si="5">F43+G43+H43</f>
        <v>1</v>
      </c>
      <c r="J43" s="43" t="s">
        <v>52</v>
      </c>
    </row>
    <row r="44" spans="1:10">
      <c r="A44" s="2" t="s">
        <v>25</v>
      </c>
      <c r="B44" s="3">
        <v>6</v>
      </c>
      <c r="C44" s="3">
        <v>0</v>
      </c>
      <c r="D44" s="3">
        <v>0</v>
      </c>
      <c r="E44" s="65" t="s">
        <v>25</v>
      </c>
      <c r="F44" s="22">
        <f t="shared" si="4"/>
        <v>1</v>
      </c>
      <c r="G44" s="22">
        <f t="shared" si="3"/>
        <v>0</v>
      </c>
      <c r="H44" s="22">
        <f t="shared" si="3"/>
        <v>0</v>
      </c>
      <c r="I44" s="39">
        <f t="shared" si="5"/>
        <v>1</v>
      </c>
      <c r="J44" s="43" t="s">
        <v>52</v>
      </c>
    </row>
    <row r="45" spans="1:10">
      <c r="A45" s="2" t="s">
        <v>23</v>
      </c>
      <c r="B45" s="3">
        <v>6</v>
      </c>
      <c r="C45" s="3">
        <v>0</v>
      </c>
      <c r="D45" s="3">
        <v>0</v>
      </c>
      <c r="E45" s="65" t="s">
        <v>23</v>
      </c>
      <c r="F45" s="22">
        <f t="shared" si="4"/>
        <v>1</v>
      </c>
      <c r="G45" s="22">
        <f t="shared" si="3"/>
        <v>0</v>
      </c>
      <c r="H45" s="22">
        <f t="shared" si="3"/>
        <v>0</v>
      </c>
      <c r="I45" s="39">
        <f t="shared" si="5"/>
        <v>1</v>
      </c>
      <c r="J45" s="43" t="s">
        <v>52</v>
      </c>
    </row>
    <row r="46" spans="1:10">
      <c r="A46" s="2" t="s">
        <v>15</v>
      </c>
      <c r="B46" s="3">
        <v>250</v>
      </c>
      <c r="C46" s="3">
        <v>67</v>
      </c>
      <c r="D46" s="3">
        <v>1</v>
      </c>
      <c r="E46" s="65" t="s">
        <v>15</v>
      </c>
      <c r="F46" s="22">
        <f t="shared" si="4"/>
        <v>0.78616352201257866</v>
      </c>
      <c r="G46" s="22">
        <f t="shared" si="3"/>
        <v>0.21069182389937108</v>
      </c>
      <c r="H46" s="22">
        <f t="shared" si="3"/>
        <v>3.1446540880503146E-3</v>
      </c>
      <c r="I46" s="39">
        <f t="shared" si="5"/>
        <v>1.0000000000000002</v>
      </c>
      <c r="J46" s="43" t="s">
        <v>52</v>
      </c>
    </row>
    <row r="47" spans="1:10">
      <c r="A47" s="65" t="s">
        <v>13</v>
      </c>
      <c r="B47" s="86">
        <v>500</v>
      </c>
      <c r="C47" s="86">
        <v>134</v>
      </c>
      <c r="D47" s="86">
        <v>2</v>
      </c>
      <c r="E47" s="66" t="s">
        <v>15</v>
      </c>
      <c r="F47" s="67">
        <f t="shared" si="4"/>
        <v>0.78616352201257866</v>
      </c>
      <c r="G47" s="67">
        <f t="shared" si="3"/>
        <v>0.21069182389937108</v>
      </c>
      <c r="H47" s="67">
        <f t="shared" si="3"/>
        <v>3.1446540880503146E-3</v>
      </c>
      <c r="I47" s="68">
        <f t="shared" si="5"/>
        <v>1.0000000000000002</v>
      </c>
    </row>
  </sheetData>
  <pageMargins left="0.511811024" right="0.511811024" top="0.78740157499999996" bottom="0.78740157499999996" header="0.31496062000000002" footer="0.31496062000000002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W5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1" sqref="A21"/>
    </sheetView>
  </sheetViews>
  <sheetFormatPr defaultRowHeight="15"/>
  <cols>
    <col min="1" max="1" width="34.28515625" customWidth="1"/>
    <col min="2" max="2" width="10.42578125" customWidth="1"/>
    <col min="3" max="3" width="5.42578125" bestFit="1" customWidth="1"/>
    <col min="4" max="4" width="9.28515625" bestFit="1" customWidth="1"/>
    <col min="5" max="5" width="6" bestFit="1" customWidth="1"/>
    <col min="6" max="6" width="5.42578125" bestFit="1" customWidth="1"/>
    <col min="7" max="7" width="9.28515625" bestFit="1" customWidth="1"/>
    <col min="8" max="8" width="6" bestFit="1" customWidth="1"/>
    <col min="9" max="9" width="5.42578125" bestFit="1" customWidth="1"/>
    <col min="10" max="10" width="9.28515625" bestFit="1" customWidth="1"/>
    <col min="11" max="11" width="6" bestFit="1" customWidth="1"/>
    <col min="12" max="12" width="5.42578125" bestFit="1" customWidth="1"/>
    <col min="13" max="13" width="9.28515625" bestFit="1" customWidth="1"/>
    <col min="14" max="14" width="6" bestFit="1" customWidth="1"/>
    <col min="15" max="15" width="5.42578125" bestFit="1" customWidth="1"/>
    <col min="16" max="16" width="9.28515625" bestFit="1" customWidth="1"/>
    <col min="17" max="17" width="6" bestFit="1" customWidth="1"/>
    <col min="18" max="18" width="5.42578125" bestFit="1" customWidth="1"/>
    <col min="19" max="19" width="9.28515625" bestFit="1" customWidth="1"/>
    <col min="20" max="20" width="6" bestFit="1" customWidth="1"/>
  </cols>
  <sheetData>
    <row r="1" spans="1:23">
      <c r="A1" s="23" t="s">
        <v>102</v>
      </c>
      <c r="C1" s="59" t="s">
        <v>1</v>
      </c>
      <c r="D1" s="59"/>
      <c r="E1" s="59"/>
      <c r="F1" s="60" t="s">
        <v>2</v>
      </c>
      <c r="G1" s="60"/>
      <c r="H1" s="60"/>
      <c r="I1" s="61" t="s">
        <v>3</v>
      </c>
      <c r="J1" s="61"/>
      <c r="K1" s="61"/>
      <c r="L1" s="62" t="s">
        <v>4</v>
      </c>
      <c r="M1" s="62"/>
      <c r="N1" s="62"/>
      <c r="O1" s="63" t="s">
        <v>5</v>
      </c>
      <c r="P1" s="63"/>
      <c r="Q1" s="63"/>
      <c r="R1" s="64" t="s">
        <v>6</v>
      </c>
      <c r="S1" s="64"/>
      <c r="T1" s="64"/>
      <c r="U1" s="58" t="s">
        <v>15</v>
      </c>
      <c r="V1" s="58"/>
      <c r="W1" s="58"/>
    </row>
    <row r="2" spans="1:23" ht="15.75" thickBot="1">
      <c r="A2" s="49" t="s">
        <v>0</v>
      </c>
      <c r="B2" s="49" t="s">
        <v>7</v>
      </c>
      <c r="C2" s="6" t="s">
        <v>9</v>
      </c>
      <c r="D2" s="6" t="s">
        <v>10</v>
      </c>
      <c r="E2" s="6" t="s">
        <v>11</v>
      </c>
      <c r="F2" s="13" t="s">
        <v>9</v>
      </c>
      <c r="G2" s="13" t="s">
        <v>10</v>
      </c>
      <c r="H2" s="13" t="s">
        <v>11</v>
      </c>
      <c r="I2" s="10" t="s">
        <v>9</v>
      </c>
      <c r="J2" s="10" t="s">
        <v>10</v>
      </c>
      <c r="K2" s="10" t="s">
        <v>11</v>
      </c>
      <c r="L2" s="19" t="s">
        <v>9</v>
      </c>
      <c r="M2" s="19" t="s">
        <v>10</v>
      </c>
      <c r="N2" s="19" t="s">
        <v>11</v>
      </c>
      <c r="O2" s="11" t="s">
        <v>9</v>
      </c>
      <c r="P2" s="11" t="s">
        <v>10</v>
      </c>
      <c r="Q2" s="11" t="s">
        <v>11</v>
      </c>
      <c r="R2" s="20" t="s">
        <v>9</v>
      </c>
      <c r="S2" s="20" t="s">
        <v>10</v>
      </c>
      <c r="T2" s="20" t="s">
        <v>11</v>
      </c>
      <c r="U2" s="12" t="s">
        <v>9</v>
      </c>
      <c r="V2" s="12" t="s">
        <v>10</v>
      </c>
      <c r="W2" s="12" t="s">
        <v>11</v>
      </c>
    </row>
    <row r="3" spans="1:23" s="85" customFormat="1" ht="15.75" thickTop="1">
      <c r="A3" s="69" t="s">
        <v>88</v>
      </c>
      <c r="B3" s="70">
        <v>1</v>
      </c>
      <c r="C3" s="71">
        <v>1</v>
      </c>
      <c r="D3" s="72">
        <v>0</v>
      </c>
      <c r="E3" s="73">
        <v>0</v>
      </c>
      <c r="F3" s="74">
        <v>1</v>
      </c>
      <c r="G3" s="75">
        <v>0</v>
      </c>
      <c r="H3" s="76">
        <v>0</v>
      </c>
      <c r="I3" s="77">
        <v>1</v>
      </c>
      <c r="J3" s="72">
        <v>0</v>
      </c>
      <c r="K3" s="73">
        <v>0</v>
      </c>
      <c r="L3" s="74">
        <v>1</v>
      </c>
      <c r="M3" s="75">
        <v>0</v>
      </c>
      <c r="N3" s="76">
        <v>0</v>
      </c>
      <c r="O3" s="77">
        <v>1</v>
      </c>
      <c r="P3" s="72">
        <v>0</v>
      </c>
      <c r="Q3" s="73">
        <v>0</v>
      </c>
      <c r="R3" s="74">
        <v>1</v>
      </c>
      <c r="S3" s="75">
        <v>0</v>
      </c>
      <c r="T3" s="76">
        <v>0</v>
      </c>
      <c r="U3" s="77">
        <f t="shared" ref="U3:W14" si="0">+C3+F3+I3+L3+O3+R3</f>
        <v>6</v>
      </c>
      <c r="V3" s="72">
        <f t="shared" si="0"/>
        <v>0</v>
      </c>
      <c r="W3" s="78">
        <f t="shared" si="0"/>
        <v>0</v>
      </c>
    </row>
    <row r="4" spans="1:23" s="85" customFormat="1">
      <c r="A4" s="69" t="s">
        <v>41</v>
      </c>
      <c r="B4" s="70">
        <v>1</v>
      </c>
      <c r="C4" s="79">
        <v>1</v>
      </c>
      <c r="D4" s="80">
        <v>0</v>
      </c>
      <c r="E4" s="70">
        <v>0</v>
      </c>
      <c r="F4" s="81">
        <v>1</v>
      </c>
      <c r="G4" s="80">
        <v>0</v>
      </c>
      <c r="H4" s="82">
        <v>0</v>
      </c>
      <c r="I4" s="83">
        <v>1</v>
      </c>
      <c r="J4" s="80">
        <v>0</v>
      </c>
      <c r="K4" s="70">
        <v>0</v>
      </c>
      <c r="L4" s="81">
        <v>0</v>
      </c>
      <c r="M4" s="80">
        <v>1</v>
      </c>
      <c r="N4" s="82">
        <v>0</v>
      </c>
      <c r="O4" s="83">
        <v>1</v>
      </c>
      <c r="P4" s="80">
        <v>0</v>
      </c>
      <c r="Q4" s="70">
        <v>0</v>
      </c>
      <c r="R4" s="81">
        <v>0</v>
      </c>
      <c r="S4" s="80">
        <v>1</v>
      </c>
      <c r="T4" s="82">
        <v>0</v>
      </c>
      <c r="U4" s="83">
        <f t="shared" si="0"/>
        <v>4</v>
      </c>
      <c r="V4" s="80">
        <f t="shared" si="0"/>
        <v>2</v>
      </c>
      <c r="W4" s="84">
        <f t="shared" si="0"/>
        <v>0</v>
      </c>
    </row>
    <row r="5" spans="1:23" s="85" customFormat="1">
      <c r="A5" s="69" t="s">
        <v>44</v>
      </c>
      <c r="B5" s="70">
        <v>1</v>
      </c>
      <c r="C5" s="79">
        <v>1</v>
      </c>
      <c r="D5" s="80">
        <v>0</v>
      </c>
      <c r="E5" s="70">
        <v>0</v>
      </c>
      <c r="F5" s="81">
        <v>0</v>
      </c>
      <c r="G5" s="80">
        <v>1</v>
      </c>
      <c r="H5" s="82">
        <v>0</v>
      </c>
      <c r="I5" s="83">
        <v>0</v>
      </c>
      <c r="J5" s="80">
        <v>1</v>
      </c>
      <c r="K5" s="70">
        <v>0</v>
      </c>
      <c r="L5" s="81">
        <v>1</v>
      </c>
      <c r="M5" s="80">
        <v>0</v>
      </c>
      <c r="N5" s="82">
        <v>0</v>
      </c>
      <c r="O5" s="83">
        <v>1</v>
      </c>
      <c r="P5" s="80">
        <v>0</v>
      </c>
      <c r="Q5" s="70">
        <v>0</v>
      </c>
      <c r="R5" s="81">
        <v>1</v>
      </c>
      <c r="S5" s="80">
        <v>0</v>
      </c>
      <c r="T5" s="82">
        <v>0</v>
      </c>
      <c r="U5" s="83">
        <f t="shared" si="0"/>
        <v>4</v>
      </c>
      <c r="V5" s="80">
        <f t="shared" si="0"/>
        <v>2</v>
      </c>
      <c r="W5" s="84">
        <f t="shared" si="0"/>
        <v>0</v>
      </c>
    </row>
    <row r="6" spans="1:23" s="85" customFormat="1">
      <c r="A6" s="69" t="s">
        <v>21</v>
      </c>
      <c r="B6" s="70">
        <v>1</v>
      </c>
      <c r="C6" s="79">
        <v>1</v>
      </c>
      <c r="D6" s="80">
        <v>0</v>
      </c>
      <c r="E6" s="70">
        <v>0</v>
      </c>
      <c r="F6" s="81">
        <v>0</v>
      </c>
      <c r="G6" s="80">
        <v>1</v>
      </c>
      <c r="H6" s="82">
        <v>0</v>
      </c>
      <c r="I6" s="83">
        <v>1</v>
      </c>
      <c r="J6" s="80">
        <v>0</v>
      </c>
      <c r="K6" s="70">
        <v>0</v>
      </c>
      <c r="L6" s="81">
        <v>1</v>
      </c>
      <c r="M6" s="80">
        <v>0</v>
      </c>
      <c r="N6" s="82">
        <v>0</v>
      </c>
      <c r="O6" s="83">
        <v>0</v>
      </c>
      <c r="P6" s="80">
        <v>1</v>
      </c>
      <c r="Q6" s="70">
        <v>0</v>
      </c>
      <c r="R6" s="81">
        <v>0</v>
      </c>
      <c r="S6" s="80">
        <v>1</v>
      </c>
      <c r="T6" s="82">
        <v>0</v>
      </c>
      <c r="U6" s="83">
        <f t="shared" si="0"/>
        <v>3</v>
      </c>
      <c r="V6" s="80">
        <f t="shared" si="0"/>
        <v>3</v>
      </c>
      <c r="W6" s="84">
        <f t="shared" si="0"/>
        <v>0</v>
      </c>
    </row>
    <row r="7" spans="1:23" s="85" customFormat="1">
      <c r="A7" s="69" t="s">
        <v>20</v>
      </c>
      <c r="B7" s="70">
        <v>1</v>
      </c>
      <c r="C7" s="79">
        <v>1</v>
      </c>
      <c r="D7" s="80">
        <v>0</v>
      </c>
      <c r="E7" s="70">
        <v>0</v>
      </c>
      <c r="F7" s="81">
        <v>1</v>
      </c>
      <c r="G7" s="80">
        <v>0</v>
      </c>
      <c r="H7" s="82">
        <v>0</v>
      </c>
      <c r="I7" s="83">
        <v>1</v>
      </c>
      <c r="J7" s="80">
        <v>0</v>
      </c>
      <c r="K7" s="70">
        <v>0</v>
      </c>
      <c r="L7" s="81">
        <v>1</v>
      </c>
      <c r="M7" s="80">
        <v>0</v>
      </c>
      <c r="N7" s="82">
        <v>0</v>
      </c>
      <c r="O7" s="83">
        <v>1</v>
      </c>
      <c r="P7" s="80">
        <v>0</v>
      </c>
      <c r="Q7" s="70">
        <v>0</v>
      </c>
      <c r="R7" s="81">
        <v>1</v>
      </c>
      <c r="S7" s="80">
        <v>0</v>
      </c>
      <c r="T7" s="82">
        <v>0</v>
      </c>
      <c r="U7" s="83">
        <f t="shared" si="0"/>
        <v>6</v>
      </c>
      <c r="V7" s="80">
        <f t="shared" si="0"/>
        <v>0</v>
      </c>
      <c r="W7" s="84">
        <f t="shared" si="0"/>
        <v>0</v>
      </c>
    </row>
    <row r="8" spans="1:23" s="85" customFormat="1">
      <c r="A8" s="69" t="s">
        <v>89</v>
      </c>
      <c r="B8" s="70">
        <v>1</v>
      </c>
      <c r="C8" s="79">
        <v>1</v>
      </c>
      <c r="D8" s="80">
        <v>0</v>
      </c>
      <c r="E8" s="70">
        <v>0</v>
      </c>
      <c r="F8" s="81">
        <v>1</v>
      </c>
      <c r="G8" s="80">
        <v>0</v>
      </c>
      <c r="H8" s="82">
        <v>0</v>
      </c>
      <c r="I8" s="83">
        <v>1</v>
      </c>
      <c r="J8" s="80">
        <v>0</v>
      </c>
      <c r="K8" s="70">
        <v>0</v>
      </c>
      <c r="L8" s="81">
        <v>1</v>
      </c>
      <c r="M8" s="80">
        <v>0</v>
      </c>
      <c r="N8" s="82">
        <v>0</v>
      </c>
      <c r="O8" s="83">
        <v>1</v>
      </c>
      <c r="P8" s="80">
        <v>0</v>
      </c>
      <c r="Q8" s="70">
        <v>0</v>
      </c>
      <c r="R8" s="81">
        <v>1</v>
      </c>
      <c r="S8" s="80">
        <v>0</v>
      </c>
      <c r="T8" s="82">
        <v>0</v>
      </c>
      <c r="U8" s="83">
        <f t="shared" si="0"/>
        <v>6</v>
      </c>
      <c r="V8" s="80">
        <f t="shared" si="0"/>
        <v>0</v>
      </c>
      <c r="W8" s="84">
        <f t="shared" si="0"/>
        <v>0</v>
      </c>
    </row>
    <row r="9" spans="1:23" s="85" customFormat="1">
      <c r="A9" s="69" t="s">
        <v>22</v>
      </c>
      <c r="B9" s="70">
        <v>1</v>
      </c>
      <c r="C9" s="79">
        <v>1</v>
      </c>
      <c r="D9" s="80">
        <v>0</v>
      </c>
      <c r="E9" s="70">
        <v>0</v>
      </c>
      <c r="F9" s="81">
        <v>1</v>
      </c>
      <c r="G9" s="80">
        <v>0</v>
      </c>
      <c r="H9" s="82">
        <v>0</v>
      </c>
      <c r="I9" s="83">
        <v>1</v>
      </c>
      <c r="J9" s="80">
        <v>0</v>
      </c>
      <c r="K9" s="70">
        <v>0</v>
      </c>
      <c r="L9" s="81">
        <v>1</v>
      </c>
      <c r="M9" s="80">
        <v>0</v>
      </c>
      <c r="N9" s="82">
        <v>0</v>
      </c>
      <c r="O9" s="83">
        <v>1</v>
      </c>
      <c r="P9" s="80">
        <v>0</v>
      </c>
      <c r="Q9" s="70">
        <v>0</v>
      </c>
      <c r="R9" s="81">
        <v>1</v>
      </c>
      <c r="S9" s="80">
        <v>0</v>
      </c>
      <c r="T9" s="82">
        <v>0</v>
      </c>
      <c r="U9" s="83">
        <f t="shared" si="0"/>
        <v>6</v>
      </c>
      <c r="V9" s="80">
        <f t="shared" si="0"/>
        <v>0</v>
      </c>
      <c r="W9" s="84">
        <f t="shared" si="0"/>
        <v>0</v>
      </c>
    </row>
    <row r="10" spans="1:23" s="85" customFormat="1">
      <c r="A10" s="69" t="s">
        <v>26</v>
      </c>
      <c r="B10" s="70">
        <v>1</v>
      </c>
      <c r="C10" s="79">
        <v>0</v>
      </c>
      <c r="D10" s="80">
        <v>1</v>
      </c>
      <c r="E10" s="70">
        <v>0</v>
      </c>
      <c r="F10" s="81">
        <v>0</v>
      </c>
      <c r="G10" s="80">
        <v>1</v>
      </c>
      <c r="H10" s="82">
        <v>0</v>
      </c>
      <c r="I10" s="83">
        <v>1</v>
      </c>
      <c r="J10" s="80">
        <v>0</v>
      </c>
      <c r="K10" s="70">
        <v>0</v>
      </c>
      <c r="L10" s="81">
        <v>1</v>
      </c>
      <c r="M10" s="80">
        <v>0</v>
      </c>
      <c r="N10" s="82">
        <v>0</v>
      </c>
      <c r="O10" s="83">
        <v>1</v>
      </c>
      <c r="P10" s="80">
        <v>0</v>
      </c>
      <c r="Q10" s="70">
        <v>0</v>
      </c>
      <c r="R10" s="81">
        <v>1</v>
      </c>
      <c r="S10" s="80">
        <v>0</v>
      </c>
      <c r="T10" s="82">
        <v>0</v>
      </c>
      <c r="U10" s="83">
        <f t="shared" si="0"/>
        <v>4</v>
      </c>
      <c r="V10" s="80">
        <f t="shared" si="0"/>
        <v>2</v>
      </c>
      <c r="W10" s="84">
        <f t="shared" si="0"/>
        <v>0</v>
      </c>
    </row>
    <row r="11" spans="1:23" s="85" customFormat="1">
      <c r="A11" s="69" t="s">
        <v>26</v>
      </c>
      <c r="B11" s="70">
        <v>2</v>
      </c>
      <c r="C11" s="79">
        <v>1</v>
      </c>
      <c r="D11" s="80">
        <v>0</v>
      </c>
      <c r="E11" s="70">
        <v>0</v>
      </c>
      <c r="F11" s="81">
        <v>1</v>
      </c>
      <c r="G11" s="80">
        <v>0</v>
      </c>
      <c r="H11" s="82">
        <v>0</v>
      </c>
      <c r="I11" s="83">
        <v>1</v>
      </c>
      <c r="J11" s="80">
        <v>0</v>
      </c>
      <c r="K11" s="70">
        <v>0</v>
      </c>
      <c r="L11" s="81">
        <v>1</v>
      </c>
      <c r="M11" s="80">
        <v>0</v>
      </c>
      <c r="N11" s="82">
        <v>0</v>
      </c>
      <c r="O11" s="83">
        <v>1</v>
      </c>
      <c r="P11" s="80">
        <v>0</v>
      </c>
      <c r="Q11" s="70">
        <v>0</v>
      </c>
      <c r="R11" s="81">
        <v>1</v>
      </c>
      <c r="S11" s="80">
        <v>0</v>
      </c>
      <c r="T11" s="82">
        <v>0</v>
      </c>
      <c r="U11" s="83">
        <f t="shared" si="0"/>
        <v>6</v>
      </c>
      <c r="V11" s="80">
        <f t="shared" si="0"/>
        <v>0</v>
      </c>
      <c r="W11" s="84">
        <f t="shared" si="0"/>
        <v>0</v>
      </c>
    </row>
    <row r="12" spans="1:23" s="85" customFormat="1">
      <c r="A12" s="69" t="s">
        <v>35</v>
      </c>
      <c r="B12" s="70">
        <v>1</v>
      </c>
      <c r="C12" s="79">
        <v>1</v>
      </c>
      <c r="D12" s="80">
        <v>0</v>
      </c>
      <c r="E12" s="70">
        <v>0</v>
      </c>
      <c r="F12" s="81">
        <v>0</v>
      </c>
      <c r="G12" s="80">
        <v>1</v>
      </c>
      <c r="H12" s="82">
        <v>0</v>
      </c>
      <c r="I12" s="83">
        <v>1</v>
      </c>
      <c r="J12" s="80">
        <v>0</v>
      </c>
      <c r="K12" s="70">
        <v>0</v>
      </c>
      <c r="L12" s="81">
        <v>1</v>
      </c>
      <c r="M12" s="80">
        <v>0</v>
      </c>
      <c r="N12" s="82">
        <v>0</v>
      </c>
      <c r="O12" s="83">
        <v>1</v>
      </c>
      <c r="P12" s="80">
        <v>0</v>
      </c>
      <c r="Q12" s="70">
        <v>0</v>
      </c>
      <c r="R12" s="81">
        <v>1</v>
      </c>
      <c r="S12" s="80">
        <v>0</v>
      </c>
      <c r="T12" s="82">
        <v>0</v>
      </c>
      <c r="U12" s="83">
        <f t="shared" si="0"/>
        <v>5</v>
      </c>
      <c r="V12" s="80">
        <f t="shared" si="0"/>
        <v>1</v>
      </c>
      <c r="W12" s="84">
        <f t="shared" si="0"/>
        <v>0</v>
      </c>
    </row>
    <row r="13" spans="1:23" s="85" customFormat="1">
      <c r="A13" s="69" t="s">
        <v>90</v>
      </c>
      <c r="B13" s="70">
        <v>1</v>
      </c>
      <c r="C13" s="79">
        <v>1</v>
      </c>
      <c r="D13" s="80">
        <v>0</v>
      </c>
      <c r="E13" s="70">
        <v>0</v>
      </c>
      <c r="F13" s="81">
        <v>1</v>
      </c>
      <c r="G13" s="80">
        <v>0</v>
      </c>
      <c r="H13" s="82">
        <v>0</v>
      </c>
      <c r="I13" s="83">
        <v>0</v>
      </c>
      <c r="J13" s="80">
        <v>1</v>
      </c>
      <c r="K13" s="70">
        <v>0</v>
      </c>
      <c r="L13" s="81">
        <v>1</v>
      </c>
      <c r="M13" s="80">
        <v>0</v>
      </c>
      <c r="N13" s="82">
        <v>0</v>
      </c>
      <c r="O13" s="83">
        <v>1</v>
      </c>
      <c r="P13" s="80">
        <v>0</v>
      </c>
      <c r="Q13" s="70">
        <v>0</v>
      </c>
      <c r="R13" s="81">
        <v>1</v>
      </c>
      <c r="S13" s="80">
        <v>0</v>
      </c>
      <c r="T13" s="82">
        <v>0</v>
      </c>
      <c r="U13" s="83">
        <f t="shared" si="0"/>
        <v>5</v>
      </c>
      <c r="V13" s="80">
        <f t="shared" si="0"/>
        <v>1</v>
      </c>
      <c r="W13" s="84">
        <f t="shared" si="0"/>
        <v>0</v>
      </c>
    </row>
    <row r="14" spans="1:23" s="85" customFormat="1">
      <c r="A14" s="69" t="s">
        <v>91</v>
      </c>
      <c r="B14" s="70">
        <v>2</v>
      </c>
      <c r="C14" s="79">
        <v>1</v>
      </c>
      <c r="D14" s="80">
        <v>0</v>
      </c>
      <c r="E14" s="70">
        <v>0</v>
      </c>
      <c r="F14" s="81">
        <v>1</v>
      </c>
      <c r="G14" s="80">
        <v>0</v>
      </c>
      <c r="H14" s="82">
        <v>0</v>
      </c>
      <c r="I14" s="83">
        <v>1</v>
      </c>
      <c r="J14" s="80">
        <v>0</v>
      </c>
      <c r="K14" s="70">
        <v>0</v>
      </c>
      <c r="L14" s="81">
        <v>1</v>
      </c>
      <c r="M14" s="80">
        <v>0</v>
      </c>
      <c r="N14" s="82">
        <v>0</v>
      </c>
      <c r="O14" s="83">
        <v>1</v>
      </c>
      <c r="P14" s="80">
        <v>0</v>
      </c>
      <c r="Q14" s="70">
        <v>0</v>
      </c>
      <c r="R14" s="81">
        <v>1</v>
      </c>
      <c r="S14" s="80">
        <v>0</v>
      </c>
      <c r="T14" s="82">
        <v>0</v>
      </c>
      <c r="U14" s="83">
        <f t="shared" si="0"/>
        <v>6</v>
      </c>
      <c r="V14" s="80">
        <f t="shared" si="0"/>
        <v>0</v>
      </c>
      <c r="W14" s="84">
        <f t="shared" si="0"/>
        <v>0</v>
      </c>
    </row>
    <row r="15" spans="1:23" s="85" customFormat="1">
      <c r="A15" s="69" t="s">
        <v>92</v>
      </c>
      <c r="B15" s="70">
        <v>3</v>
      </c>
      <c r="C15" s="79">
        <v>1</v>
      </c>
      <c r="D15" s="80">
        <v>0</v>
      </c>
      <c r="E15" s="70">
        <v>0</v>
      </c>
      <c r="F15" s="81">
        <v>1</v>
      </c>
      <c r="G15" s="80">
        <v>0</v>
      </c>
      <c r="H15" s="82">
        <v>0</v>
      </c>
      <c r="I15" s="83">
        <v>0</v>
      </c>
      <c r="J15" s="80">
        <v>1</v>
      </c>
      <c r="K15" s="70">
        <v>0</v>
      </c>
      <c r="L15" s="81">
        <v>1</v>
      </c>
      <c r="M15" s="80">
        <v>0</v>
      </c>
      <c r="N15" s="82">
        <v>0</v>
      </c>
      <c r="O15" s="83">
        <v>0</v>
      </c>
      <c r="P15" s="80">
        <v>1</v>
      </c>
      <c r="Q15" s="70">
        <v>0</v>
      </c>
      <c r="R15" s="81">
        <v>1</v>
      </c>
      <c r="S15" s="80">
        <v>0</v>
      </c>
      <c r="T15" s="82">
        <v>0</v>
      </c>
      <c r="U15" s="83">
        <f t="shared" ref="U15:W51" si="1">+C15+F15+I15+L15+O15+R15</f>
        <v>4</v>
      </c>
      <c r="V15" s="80">
        <f t="shared" si="1"/>
        <v>2</v>
      </c>
      <c r="W15" s="84">
        <f t="shared" si="1"/>
        <v>0</v>
      </c>
    </row>
    <row r="16" spans="1:23" s="85" customFormat="1">
      <c r="A16" s="69" t="s">
        <v>93</v>
      </c>
      <c r="B16" s="70">
        <v>1</v>
      </c>
      <c r="C16" s="79">
        <v>1</v>
      </c>
      <c r="D16" s="80">
        <v>0</v>
      </c>
      <c r="E16" s="70">
        <v>0</v>
      </c>
      <c r="F16" s="81">
        <v>1</v>
      </c>
      <c r="G16" s="80">
        <v>0</v>
      </c>
      <c r="H16" s="82">
        <v>0</v>
      </c>
      <c r="I16" s="83">
        <v>1</v>
      </c>
      <c r="J16" s="80">
        <v>0</v>
      </c>
      <c r="K16" s="70">
        <v>0</v>
      </c>
      <c r="L16" s="81">
        <v>1</v>
      </c>
      <c r="M16" s="80">
        <v>0</v>
      </c>
      <c r="N16" s="82">
        <v>0</v>
      </c>
      <c r="O16" s="83">
        <v>0</v>
      </c>
      <c r="P16" s="80">
        <v>1</v>
      </c>
      <c r="Q16" s="70">
        <v>0</v>
      </c>
      <c r="R16" s="81">
        <v>1</v>
      </c>
      <c r="S16" s="80">
        <v>0</v>
      </c>
      <c r="T16" s="82">
        <v>0</v>
      </c>
      <c r="U16" s="83">
        <f t="shared" si="1"/>
        <v>5</v>
      </c>
      <c r="V16" s="80">
        <f t="shared" si="1"/>
        <v>1</v>
      </c>
      <c r="W16" s="84">
        <f t="shared" si="1"/>
        <v>0</v>
      </c>
    </row>
    <row r="17" spans="1:23" s="85" customFormat="1">
      <c r="A17" s="69" t="s">
        <v>94</v>
      </c>
      <c r="B17" s="70">
        <v>1</v>
      </c>
      <c r="C17" s="79">
        <v>1</v>
      </c>
      <c r="D17" s="80">
        <v>0</v>
      </c>
      <c r="E17" s="70">
        <v>0</v>
      </c>
      <c r="F17" s="81">
        <v>0</v>
      </c>
      <c r="G17" s="80">
        <v>1</v>
      </c>
      <c r="H17" s="82">
        <v>0</v>
      </c>
      <c r="I17" s="83">
        <v>1</v>
      </c>
      <c r="J17" s="80">
        <v>0</v>
      </c>
      <c r="K17" s="70">
        <v>0</v>
      </c>
      <c r="L17" s="81">
        <v>1</v>
      </c>
      <c r="M17" s="80">
        <v>0</v>
      </c>
      <c r="N17" s="82">
        <v>0</v>
      </c>
      <c r="O17" s="83">
        <v>1</v>
      </c>
      <c r="P17" s="80">
        <v>0</v>
      </c>
      <c r="Q17" s="70">
        <v>0</v>
      </c>
      <c r="R17" s="81">
        <v>1</v>
      </c>
      <c r="S17" s="80">
        <v>0</v>
      </c>
      <c r="T17" s="82">
        <v>0</v>
      </c>
      <c r="U17" s="83">
        <f t="shared" si="1"/>
        <v>5</v>
      </c>
      <c r="V17" s="80">
        <f t="shared" si="1"/>
        <v>1</v>
      </c>
      <c r="W17" s="84">
        <f t="shared" si="1"/>
        <v>0</v>
      </c>
    </row>
    <row r="18" spans="1:23" s="85" customFormat="1">
      <c r="A18" s="69" t="s">
        <v>28</v>
      </c>
      <c r="B18" s="70">
        <v>1</v>
      </c>
      <c r="C18" s="79">
        <v>1</v>
      </c>
      <c r="D18" s="80">
        <v>0</v>
      </c>
      <c r="E18" s="70">
        <v>0</v>
      </c>
      <c r="F18" s="81">
        <v>0</v>
      </c>
      <c r="G18" s="80">
        <v>1</v>
      </c>
      <c r="H18" s="82">
        <v>0</v>
      </c>
      <c r="I18" s="83">
        <v>1</v>
      </c>
      <c r="J18" s="80">
        <v>0</v>
      </c>
      <c r="K18" s="70">
        <v>0</v>
      </c>
      <c r="L18" s="81">
        <v>0</v>
      </c>
      <c r="M18" s="80">
        <v>1</v>
      </c>
      <c r="N18" s="82">
        <v>0</v>
      </c>
      <c r="O18" s="83">
        <v>0</v>
      </c>
      <c r="P18" s="80">
        <v>1</v>
      </c>
      <c r="Q18" s="70">
        <v>0</v>
      </c>
      <c r="R18" s="81">
        <v>1</v>
      </c>
      <c r="S18" s="80">
        <v>0</v>
      </c>
      <c r="T18" s="82">
        <v>0</v>
      </c>
      <c r="U18" s="83">
        <f t="shared" si="1"/>
        <v>3</v>
      </c>
      <c r="V18" s="80">
        <f t="shared" si="1"/>
        <v>3</v>
      </c>
      <c r="W18" s="84">
        <f t="shared" si="1"/>
        <v>0</v>
      </c>
    </row>
    <row r="19" spans="1:23" s="85" customFormat="1">
      <c r="A19" s="69" t="s">
        <v>28</v>
      </c>
      <c r="B19" s="70">
        <v>2</v>
      </c>
      <c r="C19" s="79">
        <v>0</v>
      </c>
      <c r="D19" s="80">
        <v>1</v>
      </c>
      <c r="E19" s="70">
        <v>0</v>
      </c>
      <c r="F19" s="81">
        <v>0</v>
      </c>
      <c r="G19" s="80">
        <v>1</v>
      </c>
      <c r="H19" s="82">
        <v>0</v>
      </c>
      <c r="I19" s="83">
        <v>0</v>
      </c>
      <c r="J19" s="80">
        <v>1</v>
      </c>
      <c r="K19" s="70">
        <v>0</v>
      </c>
      <c r="L19" s="81">
        <v>0</v>
      </c>
      <c r="M19" s="80">
        <v>1</v>
      </c>
      <c r="N19" s="82">
        <v>0</v>
      </c>
      <c r="O19" s="83">
        <v>0</v>
      </c>
      <c r="P19" s="80">
        <v>1</v>
      </c>
      <c r="Q19" s="70">
        <v>0</v>
      </c>
      <c r="R19" s="81">
        <v>0</v>
      </c>
      <c r="S19" s="80">
        <v>1</v>
      </c>
      <c r="T19" s="82">
        <v>0</v>
      </c>
      <c r="U19" s="83">
        <f t="shared" si="1"/>
        <v>0</v>
      </c>
      <c r="V19" s="80">
        <f t="shared" si="1"/>
        <v>6</v>
      </c>
      <c r="W19" s="84">
        <f t="shared" si="1"/>
        <v>0</v>
      </c>
    </row>
    <row r="20" spans="1:23" s="85" customFormat="1">
      <c r="A20" s="69" t="s">
        <v>19</v>
      </c>
      <c r="B20" s="70">
        <v>1</v>
      </c>
      <c r="C20" s="79">
        <v>1</v>
      </c>
      <c r="D20" s="80">
        <v>0</v>
      </c>
      <c r="E20" s="70">
        <v>0</v>
      </c>
      <c r="F20" s="81">
        <v>1</v>
      </c>
      <c r="G20" s="80">
        <v>0</v>
      </c>
      <c r="H20" s="82">
        <v>0</v>
      </c>
      <c r="I20" s="83">
        <v>1</v>
      </c>
      <c r="J20" s="80">
        <v>0</v>
      </c>
      <c r="K20" s="70">
        <v>0</v>
      </c>
      <c r="L20" s="81">
        <v>1</v>
      </c>
      <c r="M20" s="80">
        <v>0</v>
      </c>
      <c r="N20" s="82">
        <v>0</v>
      </c>
      <c r="O20" s="83">
        <v>1</v>
      </c>
      <c r="P20" s="80">
        <v>0</v>
      </c>
      <c r="Q20" s="70">
        <v>0</v>
      </c>
      <c r="R20" s="81">
        <v>1</v>
      </c>
      <c r="S20" s="80">
        <v>0</v>
      </c>
      <c r="T20" s="82">
        <v>0</v>
      </c>
      <c r="U20" s="83">
        <f t="shared" si="1"/>
        <v>6</v>
      </c>
      <c r="V20" s="80">
        <f t="shared" si="1"/>
        <v>0</v>
      </c>
      <c r="W20" s="84">
        <f t="shared" si="1"/>
        <v>0</v>
      </c>
    </row>
    <row r="21" spans="1:23" s="85" customFormat="1">
      <c r="A21" s="69" t="s">
        <v>95</v>
      </c>
      <c r="B21" s="70">
        <v>1</v>
      </c>
      <c r="C21" s="79">
        <v>1</v>
      </c>
      <c r="D21" s="80">
        <v>0</v>
      </c>
      <c r="E21" s="70">
        <v>0</v>
      </c>
      <c r="F21" s="81">
        <v>1</v>
      </c>
      <c r="G21" s="80">
        <v>0</v>
      </c>
      <c r="H21" s="82">
        <v>0</v>
      </c>
      <c r="I21" s="83">
        <v>1</v>
      </c>
      <c r="J21" s="80">
        <v>0</v>
      </c>
      <c r="K21" s="70">
        <v>0</v>
      </c>
      <c r="L21" s="81">
        <v>1</v>
      </c>
      <c r="M21" s="80">
        <v>0</v>
      </c>
      <c r="N21" s="82">
        <v>0</v>
      </c>
      <c r="O21" s="83">
        <v>1</v>
      </c>
      <c r="P21" s="80">
        <v>0</v>
      </c>
      <c r="Q21" s="70">
        <v>0</v>
      </c>
      <c r="R21" s="81">
        <v>1</v>
      </c>
      <c r="S21" s="80">
        <v>0</v>
      </c>
      <c r="T21" s="82">
        <v>0</v>
      </c>
      <c r="U21" s="83">
        <f t="shared" si="1"/>
        <v>6</v>
      </c>
      <c r="V21" s="80">
        <f t="shared" si="1"/>
        <v>0</v>
      </c>
      <c r="W21" s="84">
        <f t="shared" si="1"/>
        <v>0</v>
      </c>
    </row>
    <row r="22" spans="1:23" s="85" customFormat="1">
      <c r="A22" s="69" t="s">
        <v>95</v>
      </c>
      <c r="B22" s="70">
        <v>2</v>
      </c>
      <c r="C22" s="79">
        <v>1</v>
      </c>
      <c r="D22" s="80">
        <v>0</v>
      </c>
      <c r="E22" s="70">
        <v>0</v>
      </c>
      <c r="F22" s="81">
        <v>1</v>
      </c>
      <c r="G22" s="80">
        <v>0</v>
      </c>
      <c r="H22" s="82">
        <v>0</v>
      </c>
      <c r="I22" s="83">
        <v>1</v>
      </c>
      <c r="J22" s="80">
        <v>0</v>
      </c>
      <c r="K22" s="70">
        <v>0</v>
      </c>
      <c r="L22" s="81">
        <v>1</v>
      </c>
      <c r="M22" s="80">
        <v>0</v>
      </c>
      <c r="N22" s="82">
        <v>0</v>
      </c>
      <c r="O22" s="83">
        <v>1</v>
      </c>
      <c r="P22" s="80">
        <v>0</v>
      </c>
      <c r="Q22" s="70">
        <v>0</v>
      </c>
      <c r="R22" s="81">
        <v>1</v>
      </c>
      <c r="S22" s="80">
        <v>0</v>
      </c>
      <c r="T22" s="82">
        <v>0</v>
      </c>
      <c r="U22" s="83">
        <f t="shared" si="1"/>
        <v>6</v>
      </c>
      <c r="V22" s="80">
        <f t="shared" si="1"/>
        <v>0</v>
      </c>
      <c r="W22" s="84">
        <f t="shared" si="1"/>
        <v>0</v>
      </c>
    </row>
    <row r="23" spans="1:23" s="85" customFormat="1">
      <c r="A23" s="69" t="s">
        <v>96</v>
      </c>
      <c r="B23" s="70">
        <v>1</v>
      </c>
      <c r="C23" s="79">
        <v>0</v>
      </c>
      <c r="D23" s="80">
        <v>1</v>
      </c>
      <c r="E23" s="70">
        <v>0</v>
      </c>
      <c r="F23" s="81">
        <v>1</v>
      </c>
      <c r="G23" s="80">
        <v>0</v>
      </c>
      <c r="H23" s="82">
        <v>0</v>
      </c>
      <c r="I23" s="83">
        <v>1</v>
      </c>
      <c r="J23" s="80">
        <v>0</v>
      </c>
      <c r="K23" s="70">
        <v>0</v>
      </c>
      <c r="L23" s="81">
        <v>1</v>
      </c>
      <c r="M23" s="80">
        <v>0</v>
      </c>
      <c r="N23" s="82">
        <v>0</v>
      </c>
      <c r="O23" s="83">
        <v>1</v>
      </c>
      <c r="P23" s="80">
        <v>0</v>
      </c>
      <c r="Q23" s="70">
        <v>0</v>
      </c>
      <c r="R23" s="81">
        <v>1</v>
      </c>
      <c r="S23" s="80">
        <v>0</v>
      </c>
      <c r="T23" s="82">
        <v>0</v>
      </c>
      <c r="U23" s="83">
        <f t="shared" si="1"/>
        <v>5</v>
      </c>
      <c r="V23" s="80">
        <f t="shared" si="1"/>
        <v>1</v>
      </c>
      <c r="W23" s="84">
        <f t="shared" si="1"/>
        <v>0</v>
      </c>
    </row>
    <row r="24" spans="1:23" s="85" customFormat="1">
      <c r="A24" s="69" t="s">
        <v>45</v>
      </c>
      <c r="B24" s="70">
        <v>1</v>
      </c>
      <c r="C24" s="79">
        <v>1</v>
      </c>
      <c r="D24" s="80">
        <v>0</v>
      </c>
      <c r="E24" s="70">
        <v>0</v>
      </c>
      <c r="F24" s="81">
        <v>0</v>
      </c>
      <c r="G24" s="80">
        <v>1</v>
      </c>
      <c r="H24" s="82">
        <v>0</v>
      </c>
      <c r="I24" s="83">
        <v>1</v>
      </c>
      <c r="J24" s="80">
        <v>0</v>
      </c>
      <c r="K24" s="70">
        <v>0</v>
      </c>
      <c r="L24" s="81">
        <v>1</v>
      </c>
      <c r="M24" s="80">
        <v>0</v>
      </c>
      <c r="N24" s="82">
        <v>0</v>
      </c>
      <c r="O24" s="83">
        <v>0</v>
      </c>
      <c r="P24" s="80">
        <v>1</v>
      </c>
      <c r="Q24" s="70">
        <v>0</v>
      </c>
      <c r="R24" s="81">
        <v>1</v>
      </c>
      <c r="S24" s="80">
        <v>0</v>
      </c>
      <c r="T24" s="82">
        <v>0</v>
      </c>
      <c r="U24" s="83">
        <f t="shared" si="1"/>
        <v>4</v>
      </c>
      <c r="V24" s="80">
        <f t="shared" si="1"/>
        <v>2</v>
      </c>
      <c r="W24" s="84">
        <f t="shared" si="1"/>
        <v>0</v>
      </c>
    </row>
    <row r="25" spans="1:23" s="85" customFormat="1">
      <c r="A25" s="69" t="s">
        <v>45</v>
      </c>
      <c r="B25" s="70">
        <v>2</v>
      </c>
      <c r="C25" s="79">
        <v>1</v>
      </c>
      <c r="D25" s="80">
        <v>0</v>
      </c>
      <c r="E25" s="70">
        <v>0</v>
      </c>
      <c r="F25" s="81">
        <v>1</v>
      </c>
      <c r="G25" s="80">
        <v>0</v>
      </c>
      <c r="H25" s="82">
        <v>0</v>
      </c>
      <c r="I25" s="83">
        <v>1</v>
      </c>
      <c r="J25" s="80">
        <v>0</v>
      </c>
      <c r="K25" s="70">
        <v>0</v>
      </c>
      <c r="L25" s="81">
        <v>1</v>
      </c>
      <c r="M25" s="80">
        <v>0</v>
      </c>
      <c r="N25" s="82">
        <v>0</v>
      </c>
      <c r="O25" s="83">
        <v>0</v>
      </c>
      <c r="P25" s="80">
        <v>1</v>
      </c>
      <c r="Q25" s="70">
        <v>0</v>
      </c>
      <c r="R25" s="81">
        <v>1</v>
      </c>
      <c r="S25" s="80">
        <v>0</v>
      </c>
      <c r="T25" s="82">
        <v>0</v>
      </c>
      <c r="U25" s="83">
        <f t="shared" si="1"/>
        <v>5</v>
      </c>
      <c r="V25" s="80">
        <f t="shared" si="1"/>
        <v>1</v>
      </c>
      <c r="W25" s="84">
        <f t="shared" si="1"/>
        <v>0</v>
      </c>
    </row>
    <row r="26" spans="1:23" s="85" customFormat="1">
      <c r="A26" s="69" t="s">
        <v>46</v>
      </c>
      <c r="B26" s="70">
        <v>1</v>
      </c>
      <c r="C26" s="79">
        <v>1</v>
      </c>
      <c r="D26" s="80">
        <v>0</v>
      </c>
      <c r="E26" s="70">
        <v>0</v>
      </c>
      <c r="F26" s="81">
        <v>1</v>
      </c>
      <c r="G26" s="80">
        <v>0</v>
      </c>
      <c r="H26" s="82">
        <v>0</v>
      </c>
      <c r="I26" s="83">
        <v>1</v>
      </c>
      <c r="J26" s="80">
        <v>0</v>
      </c>
      <c r="K26" s="70">
        <v>0</v>
      </c>
      <c r="L26" s="81">
        <v>1</v>
      </c>
      <c r="M26" s="80">
        <v>0</v>
      </c>
      <c r="N26" s="82">
        <v>0</v>
      </c>
      <c r="O26" s="83">
        <v>1</v>
      </c>
      <c r="P26" s="80">
        <v>0</v>
      </c>
      <c r="Q26" s="70">
        <v>0</v>
      </c>
      <c r="R26" s="81">
        <v>1</v>
      </c>
      <c r="S26" s="80">
        <v>0</v>
      </c>
      <c r="T26" s="82">
        <v>0</v>
      </c>
      <c r="U26" s="83">
        <f t="shared" si="1"/>
        <v>6</v>
      </c>
      <c r="V26" s="80">
        <f t="shared" si="1"/>
        <v>0</v>
      </c>
      <c r="W26" s="84">
        <f t="shared" si="1"/>
        <v>0</v>
      </c>
    </row>
    <row r="27" spans="1:23" s="85" customFormat="1">
      <c r="A27" s="69" t="s">
        <v>29</v>
      </c>
      <c r="B27" s="70">
        <v>1</v>
      </c>
      <c r="C27" s="79">
        <v>1</v>
      </c>
      <c r="D27" s="80">
        <v>0</v>
      </c>
      <c r="E27" s="70">
        <v>0</v>
      </c>
      <c r="F27" s="81">
        <v>1</v>
      </c>
      <c r="G27" s="80">
        <v>0</v>
      </c>
      <c r="H27" s="82">
        <v>0</v>
      </c>
      <c r="I27" s="83">
        <v>1</v>
      </c>
      <c r="J27" s="80">
        <v>0</v>
      </c>
      <c r="K27" s="70">
        <v>0</v>
      </c>
      <c r="L27" s="81">
        <v>1</v>
      </c>
      <c r="M27" s="80">
        <v>0</v>
      </c>
      <c r="N27" s="82">
        <v>0</v>
      </c>
      <c r="O27" s="83">
        <v>1</v>
      </c>
      <c r="P27" s="80">
        <v>0</v>
      </c>
      <c r="Q27" s="70">
        <v>0</v>
      </c>
      <c r="R27" s="81">
        <v>1</v>
      </c>
      <c r="S27" s="80">
        <v>0</v>
      </c>
      <c r="T27" s="82">
        <v>0</v>
      </c>
      <c r="U27" s="83">
        <f t="shared" si="1"/>
        <v>6</v>
      </c>
      <c r="V27" s="80">
        <f t="shared" si="1"/>
        <v>0</v>
      </c>
      <c r="W27" s="84">
        <f t="shared" si="1"/>
        <v>0</v>
      </c>
    </row>
    <row r="28" spans="1:23" s="85" customFormat="1">
      <c r="A28" s="69" t="s">
        <v>30</v>
      </c>
      <c r="B28" s="70">
        <v>1</v>
      </c>
      <c r="C28" s="79">
        <v>1</v>
      </c>
      <c r="D28" s="80">
        <v>0</v>
      </c>
      <c r="E28" s="70">
        <v>0</v>
      </c>
      <c r="F28" s="81">
        <v>1</v>
      </c>
      <c r="G28" s="80">
        <v>0</v>
      </c>
      <c r="H28" s="82">
        <v>0</v>
      </c>
      <c r="I28" s="83">
        <v>1</v>
      </c>
      <c r="J28" s="80">
        <v>0</v>
      </c>
      <c r="K28" s="70">
        <v>0</v>
      </c>
      <c r="L28" s="81">
        <v>1</v>
      </c>
      <c r="M28" s="80">
        <v>0</v>
      </c>
      <c r="N28" s="82">
        <v>0</v>
      </c>
      <c r="O28" s="83">
        <v>1</v>
      </c>
      <c r="P28" s="80">
        <v>0</v>
      </c>
      <c r="Q28" s="70">
        <v>0</v>
      </c>
      <c r="R28" s="81">
        <v>1</v>
      </c>
      <c r="S28" s="80">
        <v>0</v>
      </c>
      <c r="T28" s="82">
        <v>0</v>
      </c>
      <c r="U28" s="83">
        <f t="shared" si="1"/>
        <v>6</v>
      </c>
      <c r="V28" s="80">
        <f t="shared" si="1"/>
        <v>0</v>
      </c>
      <c r="W28" s="84">
        <f t="shared" si="1"/>
        <v>0</v>
      </c>
    </row>
    <row r="29" spans="1:23" s="85" customFormat="1">
      <c r="A29" s="69" t="s">
        <v>36</v>
      </c>
      <c r="B29" s="70">
        <v>1</v>
      </c>
      <c r="C29" s="79">
        <v>0</v>
      </c>
      <c r="D29" s="80">
        <v>1</v>
      </c>
      <c r="E29" s="70">
        <v>0</v>
      </c>
      <c r="F29" s="81">
        <v>0</v>
      </c>
      <c r="G29" s="80">
        <v>1</v>
      </c>
      <c r="H29" s="82">
        <v>0</v>
      </c>
      <c r="I29" s="83">
        <v>0</v>
      </c>
      <c r="J29" s="80">
        <v>1</v>
      </c>
      <c r="K29" s="70">
        <v>0</v>
      </c>
      <c r="L29" s="81">
        <v>1</v>
      </c>
      <c r="M29" s="80">
        <v>0</v>
      </c>
      <c r="N29" s="82">
        <v>0</v>
      </c>
      <c r="O29" s="83">
        <v>1</v>
      </c>
      <c r="P29" s="80">
        <v>0</v>
      </c>
      <c r="Q29" s="70">
        <v>0</v>
      </c>
      <c r="R29" s="81">
        <v>1</v>
      </c>
      <c r="S29" s="80">
        <v>0</v>
      </c>
      <c r="T29" s="82">
        <v>0</v>
      </c>
      <c r="U29" s="83">
        <f t="shared" si="1"/>
        <v>3</v>
      </c>
      <c r="V29" s="80">
        <f t="shared" si="1"/>
        <v>3</v>
      </c>
      <c r="W29" s="84">
        <f t="shared" si="1"/>
        <v>0</v>
      </c>
    </row>
    <row r="30" spans="1:23" s="85" customFormat="1">
      <c r="A30" s="69" t="s">
        <v>36</v>
      </c>
      <c r="B30" s="70">
        <v>2</v>
      </c>
      <c r="C30" s="79">
        <v>1</v>
      </c>
      <c r="D30" s="80">
        <v>0</v>
      </c>
      <c r="E30" s="70">
        <v>0</v>
      </c>
      <c r="F30" s="81">
        <v>0</v>
      </c>
      <c r="G30" s="80">
        <v>1</v>
      </c>
      <c r="H30" s="82">
        <v>0</v>
      </c>
      <c r="I30" s="83">
        <v>0</v>
      </c>
      <c r="J30" s="80">
        <v>1</v>
      </c>
      <c r="K30" s="70">
        <v>0</v>
      </c>
      <c r="L30" s="81">
        <v>1</v>
      </c>
      <c r="M30" s="80">
        <v>0</v>
      </c>
      <c r="N30" s="82">
        <v>0</v>
      </c>
      <c r="O30" s="83">
        <v>1</v>
      </c>
      <c r="P30" s="80">
        <v>0</v>
      </c>
      <c r="Q30" s="70">
        <v>0</v>
      </c>
      <c r="R30" s="81">
        <v>0</v>
      </c>
      <c r="S30" s="80">
        <v>1</v>
      </c>
      <c r="T30" s="82">
        <v>0</v>
      </c>
      <c r="U30" s="83">
        <f t="shared" si="1"/>
        <v>3</v>
      </c>
      <c r="V30" s="80">
        <f t="shared" si="1"/>
        <v>3</v>
      </c>
      <c r="W30" s="84">
        <f t="shared" si="1"/>
        <v>0</v>
      </c>
    </row>
    <row r="31" spans="1:23" s="85" customFormat="1">
      <c r="A31" s="69" t="s">
        <v>36</v>
      </c>
      <c r="B31" s="70">
        <v>3</v>
      </c>
      <c r="C31" s="79">
        <v>0</v>
      </c>
      <c r="D31" s="80">
        <v>1</v>
      </c>
      <c r="E31" s="70">
        <v>0</v>
      </c>
      <c r="F31" s="81">
        <v>0</v>
      </c>
      <c r="G31" s="80">
        <v>1</v>
      </c>
      <c r="H31" s="82">
        <v>0</v>
      </c>
      <c r="I31" s="83">
        <v>0</v>
      </c>
      <c r="J31" s="80">
        <v>1</v>
      </c>
      <c r="K31" s="70">
        <v>0</v>
      </c>
      <c r="L31" s="81">
        <v>0</v>
      </c>
      <c r="M31" s="80">
        <v>1</v>
      </c>
      <c r="N31" s="82">
        <v>0</v>
      </c>
      <c r="O31" s="83">
        <v>0</v>
      </c>
      <c r="P31" s="80">
        <v>1</v>
      </c>
      <c r="Q31" s="70">
        <v>0</v>
      </c>
      <c r="R31" s="81">
        <v>0</v>
      </c>
      <c r="S31" s="80">
        <v>1</v>
      </c>
      <c r="T31" s="82">
        <v>0</v>
      </c>
      <c r="U31" s="83">
        <f t="shared" si="1"/>
        <v>0</v>
      </c>
      <c r="V31" s="80">
        <f t="shared" si="1"/>
        <v>6</v>
      </c>
      <c r="W31" s="84">
        <f t="shared" si="1"/>
        <v>0</v>
      </c>
    </row>
    <row r="32" spans="1:23" s="85" customFormat="1">
      <c r="A32" s="69" t="s">
        <v>36</v>
      </c>
      <c r="B32" s="70">
        <v>4</v>
      </c>
      <c r="C32" s="79">
        <v>1</v>
      </c>
      <c r="D32" s="80">
        <v>0</v>
      </c>
      <c r="E32" s="70">
        <v>0</v>
      </c>
      <c r="F32" s="81">
        <v>0</v>
      </c>
      <c r="G32" s="80">
        <v>1</v>
      </c>
      <c r="H32" s="82">
        <v>0</v>
      </c>
      <c r="I32" s="83">
        <v>1</v>
      </c>
      <c r="J32" s="80">
        <v>0</v>
      </c>
      <c r="K32" s="70">
        <v>0</v>
      </c>
      <c r="L32" s="81">
        <v>1</v>
      </c>
      <c r="M32" s="80">
        <v>0</v>
      </c>
      <c r="N32" s="82">
        <v>0</v>
      </c>
      <c r="O32" s="83">
        <v>1</v>
      </c>
      <c r="P32" s="80">
        <v>0</v>
      </c>
      <c r="Q32" s="70">
        <v>0</v>
      </c>
      <c r="R32" s="81">
        <v>1</v>
      </c>
      <c r="S32" s="80">
        <v>0</v>
      </c>
      <c r="T32" s="82">
        <v>0</v>
      </c>
      <c r="U32" s="83">
        <f t="shared" si="1"/>
        <v>5</v>
      </c>
      <c r="V32" s="80">
        <f t="shared" si="1"/>
        <v>1</v>
      </c>
      <c r="W32" s="84">
        <f t="shared" si="1"/>
        <v>0</v>
      </c>
    </row>
    <row r="33" spans="1:23" s="85" customFormat="1">
      <c r="A33" s="69" t="s">
        <v>40</v>
      </c>
      <c r="B33" s="70">
        <v>1</v>
      </c>
      <c r="C33" s="79">
        <v>0</v>
      </c>
      <c r="D33" s="80">
        <v>1</v>
      </c>
      <c r="E33" s="70">
        <v>0</v>
      </c>
      <c r="F33" s="81">
        <v>0</v>
      </c>
      <c r="G33" s="80">
        <v>1</v>
      </c>
      <c r="H33" s="82">
        <v>0</v>
      </c>
      <c r="I33" s="83">
        <v>0</v>
      </c>
      <c r="J33" s="80">
        <v>1</v>
      </c>
      <c r="K33" s="70">
        <v>0</v>
      </c>
      <c r="L33" s="81">
        <v>0</v>
      </c>
      <c r="M33" s="80">
        <v>1</v>
      </c>
      <c r="N33" s="82">
        <v>0</v>
      </c>
      <c r="O33" s="83">
        <v>0</v>
      </c>
      <c r="P33" s="80">
        <v>1</v>
      </c>
      <c r="Q33" s="70">
        <v>0</v>
      </c>
      <c r="R33" s="81">
        <v>1</v>
      </c>
      <c r="S33" s="80">
        <v>0</v>
      </c>
      <c r="T33" s="82">
        <v>0</v>
      </c>
      <c r="U33" s="83">
        <f t="shared" si="1"/>
        <v>1</v>
      </c>
      <c r="V33" s="80">
        <f t="shared" si="1"/>
        <v>5</v>
      </c>
      <c r="W33" s="84">
        <f t="shared" si="1"/>
        <v>0</v>
      </c>
    </row>
    <row r="34" spans="1:23" s="85" customFormat="1">
      <c r="A34" s="69" t="s">
        <v>31</v>
      </c>
      <c r="B34" s="70">
        <v>1</v>
      </c>
      <c r="C34" s="79">
        <v>1</v>
      </c>
      <c r="D34" s="80">
        <v>0</v>
      </c>
      <c r="E34" s="70">
        <v>0</v>
      </c>
      <c r="F34" s="81">
        <v>1</v>
      </c>
      <c r="G34" s="80">
        <v>0</v>
      </c>
      <c r="H34" s="82">
        <v>0</v>
      </c>
      <c r="I34" s="83">
        <v>1</v>
      </c>
      <c r="J34" s="80">
        <v>0</v>
      </c>
      <c r="K34" s="70">
        <v>0</v>
      </c>
      <c r="L34" s="81">
        <v>1</v>
      </c>
      <c r="M34" s="80">
        <v>0</v>
      </c>
      <c r="N34" s="82">
        <v>0</v>
      </c>
      <c r="O34" s="83">
        <v>0</v>
      </c>
      <c r="P34" s="80">
        <v>1</v>
      </c>
      <c r="Q34" s="70">
        <v>0</v>
      </c>
      <c r="R34" s="81">
        <v>1</v>
      </c>
      <c r="S34" s="80">
        <v>0</v>
      </c>
      <c r="T34" s="82">
        <v>0</v>
      </c>
      <c r="U34" s="83">
        <f t="shared" si="1"/>
        <v>5</v>
      </c>
      <c r="V34" s="80">
        <f t="shared" si="1"/>
        <v>1</v>
      </c>
      <c r="W34" s="84">
        <f t="shared" si="1"/>
        <v>0</v>
      </c>
    </row>
    <row r="35" spans="1:23" s="85" customFormat="1">
      <c r="A35" s="69" t="s">
        <v>27</v>
      </c>
      <c r="B35" s="70">
        <v>1</v>
      </c>
      <c r="C35" s="79">
        <v>1</v>
      </c>
      <c r="D35" s="80">
        <v>0</v>
      </c>
      <c r="E35" s="70">
        <v>0</v>
      </c>
      <c r="F35" s="81">
        <v>1</v>
      </c>
      <c r="G35" s="80">
        <v>0</v>
      </c>
      <c r="H35" s="82">
        <v>0</v>
      </c>
      <c r="I35" s="83">
        <v>1</v>
      </c>
      <c r="J35" s="80">
        <v>0</v>
      </c>
      <c r="K35" s="70">
        <v>0</v>
      </c>
      <c r="L35" s="81">
        <v>0</v>
      </c>
      <c r="M35" s="80">
        <v>1</v>
      </c>
      <c r="N35" s="82">
        <v>0</v>
      </c>
      <c r="O35" s="83">
        <v>0</v>
      </c>
      <c r="P35" s="80">
        <v>1</v>
      </c>
      <c r="Q35" s="70">
        <v>0</v>
      </c>
      <c r="R35" s="81">
        <v>0</v>
      </c>
      <c r="S35" s="80">
        <v>1</v>
      </c>
      <c r="T35" s="82">
        <v>0</v>
      </c>
      <c r="U35" s="83">
        <f t="shared" si="1"/>
        <v>3</v>
      </c>
      <c r="V35" s="80">
        <f t="shared" si="1"/>
        <v>3</v>
      </c>
      <c r="W35" s="84">
        <f t="shared" si="1"/>
        <v>0</v>
      </c>
    </row>
    <row r="36" spans="1:23" s="85" customFormat="1">
      <c r="A36" s="69" t="s">
        <v>24</v>
      </c>
      <c r="B36" s="70">
        <v>1</v>
      </c>
      <c r="C36" s="79">
        <v>1</v>
      </c>
      <c r="D36" s="80">
        <v>0</v>
      </c>
      <c r="E36" s="70">
        <v>0</v>
      </c>
      <c r="F36" s="81">
        <v>1</v>
      </c>
      <c r="G36" s="80">
        <v>0</v>
      </c>
      <c r="H36" s="82">
        <v>0</v>
      </c>
      <c r="I36" s="83">
        <v>1</v>
      </c>
      <c r="J36" s="80">
        <v>0</v>
      </c>
      <c r="K36" s="70">
        <v>0</v>
      </c>
      <c r="L36" s="81">
        <v>0</v>
      </c>
      <c r="M36" s="80">
        <v>0</v>
      </c>
      <c r="N36" s="82">
        <v>1</v>
      </c>
      <c r="O36" s="83">
        <v>0</v>
      </c>
      <c r="P36" s="80">
        <v>1</v>
      </c>
      <c r="Q36" s="70">
        <v>0</v>
      </c>
      <c r="R36" s="81">
        <v>1</v>
      </c>
      <c r="S36" s="80">
        <v>0</v>
      </c>
      <c r="T36" s="82">
        <v>0</v>
      </c>
      <c r="U36" s="83">
        <f t="shared" si="1"/>
        <v>4</v>
      </c>
      <c r="V36" s="80">
        <f t="shared" si="1"/>
        <v>1</v>
      </c>
      <c r="W36" s="84">
        <f t="shared" si="1"/>
        <v>1</v>
      </c>
    </row>
    <row r="37" spans="1:23" s="85" customFormat="1">
      <c r="A37" s="69" t="s">
        <v>34</v>
      </c>
      <c r="B37" s="70">
        <v>1</v>
      </c>
      <c r="C37" s="79">
        <v>1</v>
      </c>
      <c r="D37" s="80">
        <v>0</v>
      </c>
      <c r="E37" s="70">
        <v>0</v>
      </c>
      <c r="F37" s="81">
        <v>1</v>
      </c>
      <c r="G37" s="80">
        <v>0</v>
      </c>
      <c r="H37" s="82">
        <v>0</v>
      </c>
      <c r="I37" s="83">
        <v>1</v>
      </c>
      <c r="J37" s="80">
        <v>0</v>
      </c>
      <c r="K37" s="70">
        <v>0</v>
      </c>
      <c r="L37" s="81">
        <v>1</v>
      </c>
      <c r="M37" s="80">
        <v>0</v>
      </c>
      <c r="N37" s="82">
        <v>0</v>
      </c>
      <c r="O37" s="83">
        <v>1</v>
      </c>
      <c r="P37" s="80">
        <v>0</v>
      </c>
      <c r="Q37" s="70">
        <v>0</v>
      </c>
      <c r="R37" s="81">
        <v>1</v>
      </c>
      <c r="S37" s="80">
        <v>0</v>
      </c>
      <c r="T37" s="82">
        <v>0</v>
      </c>
      <c r="U37" s="83">
        <f t="shared" si="1"/>
        <v>6</v>
      </c>
      <c r="V37" s="80">
        <f t="shared" si="1"/>
        <v>0</v>
      </c>
      <c r="W37" s="84">
        <f t="shared" si="1"/>
        <v>0</v>
      </c>
    </row>
    <row r="38" spans="1:23" s="85" customFormat="1">
      <c r="A38" s="69" t="s">
        <v>33</v>
      </c>
      <c r="B38" s="70">
        <v>1</v>
      </c>
      <c r="C38" s="79">
        <v>1</v>
      </c>
      <c r="D38" s="80">
        <v>0</v>
      </c>
      <c r="E38" s="70">
        <v>0</v>
      </c>
      <c r="F38" s="81">
        <v>0</v>
      </c>
      <c r="G38" s="80">
        <v>1</v>
      </c>
      <c r="H38" s="82">
        <v>0</v>
      </c>
      <c r="I38" s="83">
        <v>0</v>
      </c>
      <c r="J38" s="80">
        <v>1</v>
      </c>
      <c r="K38" s="70">
        <v>0</v>
      </c>
      <c r="L38" s="81">
        <v>1</v>
      </c>
      <c r="M38" s="80">
        <v>0</v>
      </c>
      <c r="N38" s="82">
        <v>0</v>
      </c>
      <c r="O38" s="83">
        <v>1</v>
      </c>
      <c r="P38" s="80">
        <v>0</v>
      </c>
      <c r="Q38" s="70">
        <v>0</v>
      </c>
      <c r="R38" s="81">
        <v>1</v>
      </c>
      <c r="S38" s="80">
        <v>0</v>
      </c>
      <c r="T38" s="82">
        <v>0</v>
      </c>
      <c r="U38" s="83">
        <f t="shared" si="1"/>
        <v>4</v>
      </c>
      <c r="V38" s="80">
        <f t="shared" si="1"/>
        <v>2</v>
      </c>
      <c r="W38" s="84">
        <f t="shared" si="1"/>
        <v>0</v>
      </c>
    </row>
    <row r="39" spans="1:23" s="85" customFormat="1">
      <c r="A39" s="69" t="s">
        <v>33</v>
      </c>
      <c r="B39" s="70">
        <v>2</v>
      </c>
      <c r="C39" s="79">
        <v>1</v>
      </c>
      <c r="D39" s="80">
        <v>0</v>
      </c>
      <c r="E39" s="70">
        <v>0</v>
      </c>
      <c r="F39" s="81">
        <v>0</v>
      </c>
      <c r="G39" s="80">
        <v>1</v>
      </c>
      <c r="H39" s="82">
        <v>0</v>
      </c>
      <c r="I39" s="83">
        <v>0</v>
      </c>
      <c r="J39" s="80">
        <v>1</v>
      </c>
      <c r="K39" s="70">
        <v>0</v>
      </c>
      <c r="L39" s="81">
        <v>1</v>
      </c>
      <c r="M39" s="80">
        <v>0</v>
      </c>
      <c r="N39" s="82">
        <v>0</v>
      </c>
      <c r="O39" s="83">
        <v>1</v>
      </c>
      <c r="P39" s="80">
        <v>0</v>
      </c>
      <c r="Q39" s="70">
        <v>0</v>
      </c>
      <c r="R39" s="81">
        <v>1</v>
      </c>
      <c r="S39" s="80">
        <v>0</v>
      </c>
      <c r="T39" s="82">
        <v>0</v>
      </c>
      <c r="U39" s="83">
        <f t="shared" si="1"/>
        <v>4</v>
      </c>
      <c r="V39" s="80">
        <f t="shared" si="1"/>
        <v>2</v>
      </c>
      <c r="W39" s="84">
        <f t="shared" si="1"/>
        <v>0</v>
      </c>
    </row>
    <row r="40" spans="1:23" s="85" customFormat="1">
      <c r="A40" s="69" t="s">
        <v>33</v>
      </c>
      <c r="B40" s="70">
        <v>3</v>
      </c>
      <c r="C40" s="79">
        <v>1</v>
      </c>
      <c r="D40" s="80">
        <v>0</v>
      </c>
      <c r="E40" s="70">
        <v>0</v>
      </c>
      <c r="F40" s="81">
        <v>1</v>
      </c>
      <c r="G40" s="80">
        <v>0</v>
      </c>
      <c r="H40" s="82">
        <v>0</v>
      </c>
      <c r="I40" s="83">
        <v>1</v>
      </c>
      <c r="J40" s="80">
        <v>0</v>
      </c>
      <c r="K40" s="70">
        <v>0</v>
      </c>
      <c r="L40" s="81">
        <v>1</v>
      </c>
      <c r="M40" s="80">
        <v>0</v>
      </c>
      <c r="N40" s="82">
        <v>0</v>
      </c>
      <c r="O40" s="83">
        <v>1</v>
      </c>
      <c r="P40" s="80">
        <v>0</v>
      </c>
      <c r="Q40" s="70">
        <v>0</v>
      </c>
      <c r="R40" s="81">
        <v>1</v>
      </c>
      <c r="S40" s="80">
        <v>0</v>
      </c>
      <c r="T40" s="82">
        <v>0</v>
      </c>
      <c r="U40" s="83">
        <f t="shared" si="1"/>
        <v>6</v>
      </c>
      <c r="V40" s="80">
        <f t="shared" si="1"/>
        <v>0</v>
      </c>
      <c r="W40" s="84">
        <f t="shared" si="1"/>
        <v>0</v>
      </c>
    </row>
    <row r="41" spans="1:23" s="85" customFormat="1">
      <c r="A41" s="69" t="s">
        <v>33</v>
      </c>
      <c r="B41" s="70">
        <v>4</v>
      </c>
      <c r="C41" s="79">
        <v>1</v>
      </c>
      <c r="D41" s="80">
        <v>0</v>
      </c>
      <c r="E41" s="70">
        <v>0</v>
      </c>
      <c r="F41" s="81">
        <v>1</v>
      </c>
      <c r="G41" s="80">
        <v>0</v>
      </c>
      <c r="H41" s="82">
        <v>0</v>
      </c>
      <c r="I41" s="83">
        <v>1</v>
      </c>
      <c r="J41" s="80">
        <v>0</v>
      </c>
      <c r="K41" s="70">
        <v>0</v>
      </c>
      <c r="L41" s="81">
        <v>1</v>
      </c>
      <c r="M41" s="80">
        <v>0</v>
      </c>
      <c r="N41" s="82">
        <v>0</v>
      </c>
      <c r="O41" s="83">
        <v>1</v>
      </c>
      <c r="P41" s="80">
        <v>0</v>
      </c>
      <c r="Q41" s="70">
        <v>0</v>
      </c>
      <c r="R41" s="81">
        <v>1</v>
      </c>
      <c r="S41" s="80">
        <v>0</v>
      </c>
      <c r="T41" s="82">
        <v>0</v>
      </c>
      <c r="U41" s="83">
        <f t="shared" si="1"/>
        <v>6</v>
      </c>
      <c r="V41" s="80"/>
      <c r="W41" s="84"/>
    </row>
    <row r="42" spans="1:23" s="85" customFormat="1">
      <c r="A42" s="69" t="s">
        <v>32</v>
      </c>
      <c r="B42" s="70">
        <v>1</v>
      </c>
      <c r="C42" s="79">
        <v>1</v>
      </c>
      <c r="D42" s="80">
        <v>0</v>
      </c>
      <c r="E42" s="70">
        <v>0</v>
      </c>
      <c r="F42" s="81">
        <v>1</v>
      </c>
      <c r="G42" s="80">
        <v>0</v>
      </c>
      <c r="H42" s="82">
        <v>0</v>
      </c>
      <c r="I42" s="83">
        <v>1</v>
      </c>
      <c r="J42" s="80"/>
      <c r="K42" s="70">
        <v>0</v>
      </c>
      <c r="L42" s="81">
        <v>1</v>
      </c>
      <c r="M42" s="80">
        <v>0</v>
      </c>
      <c r="N42" s="82">
        <v>0</v>
      </c>
      <c r="O42" s="83">
        <v>1</v>
      </c>
      <c r="P42" s="80">
        <v>0</v>
      </c>
      <c r="Q42" s="70">
        <v>0</v>
      </c>
      <c r="R42" s="81">
        <v>1</v>
      </c>
      <c r="S42" s="80">
        <v>0</v>
      </c>
      <c r="T42" s="82">
        <v>0</v>
      </c>
      <c r="U42" s="83">
        <f t="shared" si="1"/>
        <v>6</v>
      </c>
      <c r="V42" s="80">
        <f t="shared" si="1"/>
        <v>0</v>
      </c>
      <c r="W42" s="84">
        <f t="shared" si="1"/>
        <v>0</v>
      </c>
    </row>
    <row r="43" spans="1:23" s="85" customFormat="1">
      <c r="A43" s="69" t="s">
        <v>32</v>
      </c>
      <c r="B43" s="70">
        <v>2</v>
      </c>
      <c r="C43" s="79">
        <v>0</v>
      </c>
      <c r="D43" s="80">
        <v>1</v>
      </c>
      <c r="E43" s="70">
        <v>0</v>
      </c>
      <c r="F43" s="81">
        <v>1</v>
      </c>
      <c r="G43" s="80">
        <v>0</v>
      </c>
      <c r="H43" s="82">
        <v>0</v>
      </c>
      <c r="I43" s="83">
        <v>0</v>
      </c>
      <c r="J43" s="80">
        <v>1</v>
      </c>
      <c r="K43" s="70">
        <v>0</v>
      </c>
      <c r="L43" s="81">
        <v>1</v>
      </c>
      <c r="M43" s="80">
        <v>0</v>
      </c>
      <c r="N43" s="82">
        <v>0</v>
      </c>
      <c r="O43" s="83">
        <v>0</v>
      </c>
      <c r="P43" s="80">
        <v>1</v>
      </c>
      <c r="Q43" s="70">
        <v>0</v>
      </c>
      <c r="R43" s="81">
        <v>1</v>
      </c>
      <c r="S43" s="80">
        <v>0</v>
      </c>
      <c r="T43" s="82">
        <v>0</v>
      </c>
      <c r="U43" s="83">
        <f t="shared" si="1"/>
        <v>3</v>
      </c>
      <c r="V43" s="80">
        <f t="shared" si="1"/>
        <v>3</v>
      </c>
      <c r="W43" s="84">
        <f t="shared" si="1"/>
        <v>0</v>
      </c>
    </row>
    <row r="44" spans="1:23" s="85" customFormat="1">
      <c r="A44" s="69" t="s">
        <v>38</v>
      </c>
      <c r="B44" s="70">
        <v>1</v>
      </c>
      <c r="C44" s="79">
        <v>1</v>
      </c>
      <c r="D44" s="80">
        <v>0</v>
      </c>
      <c r="E44" s="70">
        <v>0</v>
      </c>
      <c r="F44" s="81">
        <v>1</v>
      </c>
      <c r="G44" s="80">
        <v>0</v>
      </c>
      <c r="H44" s="82">
        <v>0</v>
      </c>
      <c r="I44" s="83">
        <v>0</v>
      </c>
      <c r="J44" s="80">
        <v>1</v>
      </c>
      <c r="K44" s="70">
        <v>0</v>
      </c>
      <c r="L44" s="81">
        <v>0</v>
      </c>
      <c r="M44" s="80">
        <v>1</v>
      </c>
      <c r="N44" s="82">
        <v>0</v>
      </c>
      <c r="O44" s="83">
        <v>0</v>
      </c>
      <c r="P44" s="80">
        <v>1</v>
      </c>
      <c r="Q44" s="70">
        <v>0</v>
      </c>
      <c r="R44" s="81">
        <v>0</v>
      </c>
      <c r="S44" s="80">
        <v>1</v>
      </c>
      <c r="T44" s="82">
        <v>0</v>
      </c>
      <c r="U44" s="83">
        <f t="shared" si="1"/>
        <v>2</v>
      </c>
      <c r="V44" s="80">
        <f t="shared" si="1"/>
        <v>4</v>
      </c>
      <c r="W44" s="84">
        <f t="shared" si="1"/>
        <v>0</v>
      </c>
    </row>
    <row r="45" spans="1:23" s="85" customFormat="1">
      <c r="A45" s="69" t="s">
        <v>8</v>
      </c>
      <c r="B45" s="70">
        <v>1</v>
      </c>
      <c r="C45" s="79">
        <v>1</v>
      </c>
      <c r="D45" s="80">
        <v>0</v>
      </c>
      <c r="E45" s="70">
        <v>0</v>
      </c>
      <c r="F45" s="81">
        <v>1</v>
      </c>
      <c r="G45" s="80">
        <v>0</v>
      </c>
      <c r="H45" s="82">
        <v>0</v>
      </c>
      <c r="I45" s="83">
        <v>1</v>
      </c>
      <c r="J45" s="80">
        <v>0</v>
      </c>
      <c r="K45" s="70">
        <v>0</v>
      </c>
      <c r="L45" s="81">
        <v>1</v>
      </c>
      <c r="M45" s="80">
        <v>0</v>
      </c>
      <c r="N45" s="82">
        <v>0</v>
      </c>
      <c r="O45" s="83">
        <v>1</v>
      </c>
      <c r="P45" s="80">
        <v>0</v>
      </c>
      <c r="Q45" s="70">
        <v>0</v>
      </c>
      <c r="R45" s="81">
        <v>1</v>
      </c>
      <c r="S45" s="80">
        <v>0</v>
      </c>
      <c r="T45" s="82">
        <v>0</v>
      </c>
      <c r="U45" s="83">
        <f t="shared" si="1"/>
        <v>6</v>
      </c>
      <c r="V45" s="80">
        <f t="shared" si="1"/>
        <v>0</v>
      </c>
      <c r="W45" s="84">
        <f t="shared" si="1"/>
        <v>0</v>
      </c>
    </row>
    <row r="46" spans="1:23" s="85" customFormat="1">
      <c r="A46" s="69" t="s">
        <v>8</v>
      </c>
      <c r="B46" s="70">
        <v>2</v>
      </c>
      <c r="C46" s="79">
        <v>1</v>
      </c>
      <c r="D46" s="80">
        <v>0</v>
      </c>
      <c r="E46" s="70">
        <v>0</v>
      </c>
      <c r="F46" s="81">
        <v>1</v>
      </c>
      <c r="G46" s="80">
        <v>0</v>
      </c>
      <c r="H46" s="82">
        <v>0</v>
      </c>
      <c r="I46" s="83">
        <v>1</v>
      </c>
      <c r="J46" s="80">
        <v>0</v>
      </c>
      <c r="K46" s="70">
        <v>0</v>
      </c>
      <c r="L46" s="81">
        <v>1</v>
      </c>
      <c r="M46" s="80">
        <v>0</v>
      </c>
      <c r="N46" s="82">
        <v>0</v>
      </c>
      <c r="O46" s="83">
        <v>1</v>
      </c>
      <c r="P46" s="80">
        <v>0</v>
      </c>
      <c r="Q46" s="70">
        <v>0</v>
      </c>
      <c r="R46" s="81">
        <v>1</v>
      </c>
      <c r="S46" s="80">
        <v>0</v>
      </c>
      <c r="T46" s="82">
        <v>0</v>
      </c>
      <c r="U46" s="83">
        <f t="shared" si="1"/>
        <v>6</v>
      </c>
      <c r="V46" s="80">
        <f t="shared" si="1"/>
        <v>0</v>
      </c>
      <c r="W46" s="84">
        <f t="shared" si="1"/>
        <v>0</v>
      </c>
    </row>
    <row r="47" spans="1:23" s="85" customFormat="1">
      <c r="A47" s="69" t="s">
        <v>97</v>
      </c>
      <c r="B47" s="70">
        <v>1</v>
      </c>
      <c r="C47" s="79">
        <v>1</v>
      </c>
      <c r="D47" s="80">
        <v>0</v>
      </c>
      <c r="E47" s="70">
        <v>0</v>
      </c>
      <c r="F47" s="81">
        <v>0</v>
      </c>
      <c r="G47" s="80">
        <v>1</v>
      </c>
      <c r="H47" s="82">
        <v>0</v>
      </c>
      <c r="I47" s="83">
        <v>1</v>
      </c>
      <c r="J47" s="80">
        <v>0</v>
      </c>
      <c r="K47" s="70">
        <v>0</v>
      </c>
      <c r="L47" s="81">
        <v>0</v>
      </c>
      <c r="M47" s="80">
        <v>1</v>
      </c>
      <c r="N47" s="82">
        <v>0</v>
      </c>
      <c r="O47" s="83">
        <v>0</v>
      </c>
      <c r="P47" s="80">
        <v>1</v>
      </c>
      <c r="Q47" s="70">
        <v>0</v>
      </c>
      <c r="R47" s="81">
        <v>1</v>
      </c>
      <c r="S47" s="80">
        <v>0</v>
      </c>
      <c r="T47" s="82">
        <v>0</v>
      </c>
      <c r="U47" s="83">
        <f t="shared" si="1"/>
        <v>3</v>
      </c>
      <c r="V47" s="80">
        <f t="shared" si="1"/>
        <v>3</v>
      </c>
      <c r="W47" s="84">
        <f t="shared" si="1"/>
        <v>0</v>
      </c>
    </row>
    <row r="48" spans="1:23" s="85" customFormat="1">
      <c r="A48" s="69" t="s">
        <v>98</v>
      </c>
      <c r="B48" s="70">
        <v>1</v>
      </c>
      <c r="C48" s="79">
        <v>1</v>
      </c>
      <c r="D48" s="80">
        <v>0</v>
      </c>
      <c r="E48" s="70">
        <v>0</v>
      </c>
      <c r="F48" s="81">
        <v>1</v>
      </c>
      <c r="G48" s="80">
        <v>0</v>
      </c>
      <c r="H48" s="82">
        <v>0</v>
      </c>
      <c r="I48" s="83">
        <v>0</v>
      </c>
      <c r="J48" s="80">
        <v>1</v>
      </c>
      <c r="K48" s="70">
        <v>0</v>
      </c>
      <c r="L48" s="81">
        <v>1</v>
      </c>
      <c r="M48" s="80">
        <v>0</v>
      </c>
      <c r="N48" s="82">
        <v>0</v>
      </c>
      <c r="O48" s="83">
        <v>1</v>
      </c>
      <c r="P48" s="80">
        <v>0</v>
      </c>
      <c r="Q48" s="70">
        <v>0</v>
      </c>
      <c r="R48" s="81">
        <v>0</v>
      </c>
      <c r="S48" s="80">
        <v>1</v>
      </c>
      <c r="T48" s="82">
        <v>0</v>
      </c>
      <c r="U48" s="83">
        <f t="shared" si="1"/>
        <v>4</v>
      </c>
      <c r="V48" s="80">
        <f t="shared" si="1"/>
        <v>2</v>
      </c>
      <c r="W48" s="84">
        <f t="shared" si="1"/>
        <v>0</v>
      </c>
    </row>
    <row r="49" spans="1:23" s="85" customFormat="1">
      <c r="A49" s="69" t="s">
        <v>99</v>
      </c>
      <c r="B49" s="70">
        <v>1</v>
      </c>
      <c r="C49" s="79">
        <v>1</v>
      </c>
      <c r="D49" s="80">
        <v>0</v>
      </c>
      <c r="E49" s="70">
        <v>0</v>
      </c>
      <c r="F49" s="81">
        <v>1</v>
      </c>
      <c r="G49" s="80">
        <v>0</v>
      </c>
      <c r="H49" s="82">
        <v>0</v>
      </c>
      <c r="I49" s="83">
        <v>1</v>
      </c>
      <c r="J49" s="80">
        <v>0</v>
      </c>
      <c r="K49" s="70">
        <v>0</v>
      </c>
      <c r="L49" s="81">
        <v>1</v>
      </c>
      <c r="M49" s="80">
        <v>0</v>
      </c>
      <c r="N49" s="82">
        <v>0</v>
      </c>
      <c r="O49" s="83">
        <v>1</v>
      </c>
      <c r="P49" s="80">
        <v>0</v>
      </c>
      <c r="Q49" s="70">
        <v>0</v>
      </c>
      <c r="R49" s="81">
        <v>1</v>
      </c>
      <c r="S49" s="80">
        <v>0</v>
      </c>
      <c r="T49" s="82">
        <v>0</v>
      </c>
      <c r="U49" s="83">
        <f t="shared" si="1"/>
        <v>6</v>
      </c>
      <c r="V49" s="80">
        <f t="shared" si="1"/>
        <v>0</v>
      </c>
      <c r="W49" s="84">
        <f t="shared" si="1"/>
        <v>0</v>
      </c>
    </row>
    <row r="50" spans="1:23" s="85" customFormat="1">
      <c r="A50" s="69" t="s">
        <v>42</v>
      </c>
      <c r="B50" s="70">
        <v>1</v>
      </c>
      <c r="C50" s="79">
        <v>1</v>
      </c>
      <c r="D50" s="80">
        <v>0</v>
      </c>
      <c r="E50" s="70">
        <v>0</v>
      </c>
      <c r="F50" s="81">
        <v>1</v>
      </c>
      <c r="G50" s="80">
        <v>0</v>
      </c>
      <c r="H50" s="82">
        <v>0</v>
      </c>
      <c r="I50" s="83">
        <v>1</v>
      </c>
      <c r="J50" s="80">
        <v>0</v>
      </c>
      <c r="K50" s="70">
        <v>0</v>
      </c>
      <c r="L50" s="81">
        <v>1</v>
      </c>
      <c r="M50" s="80">
        <v>0</v>
      </c>
      <c r="N50" s="82">
        <v>0</v>
      </c>
      <c r="O50" s="83">
        <v>1</v>
      </c>
      <c r="P50" s="80">
        <v>0</v>
      </c>
      <c r="Q50" s="70">
        <v>0</v>
      </c>
      <c r="R50" s="81">
        <v>1</v>
      </c>
      <c r="S50" s="80">
        <v>0</v>
      </c>
      <c r="T50" s="82">
        <v>0</v>
      </c>
      <c r="U50" s="83">
        <f t="shared" si="1"/>
        <v>6</v>
      </c>
      <c r="V50" s="80">
        <f t="shared" si="1"/>
        <v>0</v>
      </c>
      <c r="W50" s="84">
        <f t="shared" si="1"/>
        <v>0</v>
      </c>
    </row>
    <row r="51" spans="1:23" s="85" customFormat="1">
      <c r="A51" s="69" t="s">
        <v>100</v>
      </c>
      <c r="B51" s="70">
        <v>1</v>
      </c>
      <c r="C51" s="79">
        <v>1</v>
      </c>
      <c r="D51" s="80">
        <v>0</v>
      </c>
      <c r="E51" s="70">
        <v>0</v>
      </c>
      <c r="F51" s="81">
        <v>1</v>
      </c>
      <c r="G51" s="80">
        <v>0</v>
      </c>
      <c r="H51" s="82">
        <v>0</v>
      </c>
      <c r="I51" s="83">
        <v>1</v>
      </c>
      <c r="J51" s="80">
        <v>0</v>
      </c>
      <c r="K51" s="70">
        <v>0</v>
      </c>
      <c r="L51" s="81">
        <v>1</v>
      </c>
      <c r="M51" s="80">
        <v>0</v>
      </c>
      <c r="N51" s="82">
        <v>0</v>
      </c>
      <c r="O51" s="83">
        <v>1</v>
      </c>
      <c r="P51" s="80">
        <v>0</v>
      </c>
      <c r="Q51" s="70">
        <v>0</v>
      </c>
      <c r="R51" s="81">
        <v>1</v>
      </c>
      <c r="S51" s="80">
        <v>0</v>
      </c>
      <c r="T51" s="82">
        <v>0</v>
      </c>
      <c r="U51" s="83">
        <f t="shared" si="1"/>
        <v>6</v>
      </c>
      <c r="V51" s="80">
        <f t="shared" si="1"/>
        <v>0</v>
      </c>
      <c r="W51" s="84">
        <f t="shared" si="1"/>
        <v>0</v>
      </c>
    </row>
    <row r="52" spans="1:23" s="85" customFormat="1">
      <c r="A52" s="69" t="s">
        <v>101</v>
      </c>
      <c r="B52" s="70">
        <v>1</v>
      </c>
      <c r="C52" s="79">
        <v>1</v>
      </c>
      <c r="D52" s="80">
        <v>0</v>
      </c>
      <c r="E52" s="70">
        <v>0</v>
      </c>
      <c r="F52" s="81">
        <v>1</v>
      </c>
      <c r="G52" s="80">
        <v>0</v>
      </c>
      <c r="H52" s="82">
        <v>0</v>
      </c>
      <c r="I52" s="83">
        <v>1</v>
      </c>
      <c r="J52" s="80">
        <v>0</v>
      </c>
      <c r="K52" s="70">
        <v>0</v>
      </c>
      <c r="L52" s="81">
        <v>1</v>
      </c>
      <c r="M52" s="80">
        <v>0</v>
      </c>
      <c r="N52" s="82">
        <v>0</v>
      </c>
      <c r="O52" s="83">
        <v>1</v>
      </c>
      <c r="P52" s="80">
        <v>0</v>
      </c>
      <c r="Q52" s="70">
        <v>0</v>
      </c>
      <c r="R52" s="81">
        <v>1</v>
      </c>
      <c r="S52" s="80">
        <v>0</v>
      </c>
      <c r="T52" s="82">
        <v>0</v>
      </c>
      <c r="U52" s="83">
        <f t="shared" ref="U52:W55" si="2">+C52+F52+I52+L52+O52+R52</f>
        <v>6</v>
      </c>
      <c r="V52" s="80">
        <f t="shared" si="2"/>
        <v>0</v>
      </c>
      <c r="W52" s="84">
        <f t="shared" si="2"/>
        <v>0</v>
      </c>
    </row>
    <row r="53" spans="1:23" s="85" customFormat="1">
      <c r="A53" s="69" t="s">
        <v>37</v>
      </c>
      <c r="B53" s="70">
        <v>1</v>
      </c>
      <c r="C53" s="79">
        <v>1</v>
      </c>
      <c r="D53" s="80">
        <v>0</v>
      </c>
      <c r="E53" s="70">
        <v>0</v>
      </c>
      <c r="F53" s="81">
        <v>1</v>
      </c>
      <c r="G53" s="80">
        <v>0</v>
      </c>
      <c r="H53" s="82">
        <v>0</v>
      </c>
      <c r="I53" s="83">
        <v>1</v>
      </c>
      <c r="J53" s="80">
        <v>0</v>
      </c>
      <c r="K53" s="70">
        <v>0</v>
      </c>
      <c r="L53" s="81">
        <v>1</v>
      </c>
      <c r="M53" s="80">
        <v>0</v>
      </c>
      <c r="N53" s="82">
        <v>0</v>
      </c>
      <c r="O53" s="83">
        <v>1</v>
      </c>
      <c r="P53" s="80">
        <v>0</v>
      </c>
      <c r="Q53" s="70">
        <v>0</v>
      </c>
      <c r="R53" s="81">
        <v>1</v>
      </c>
      <c r="S53" s="80">
        <v>0</v>
      </c>
      <c r="T53" s="82">
        <v>0</v>
      </c>
      <c r="U53" s="83">
        <f t="shared" si="2"/>
        <v>6</v>
      </c>
      <c r="V53" s="80">
        <f t="shared" si="2"/>
        <v>0</v>
      </c>
      <c r="W53" s="84">
        <f t="shared" si="2"/>
        <v>0</v>
      </c>
    </row>
    <row r="54" spans="1:23" s="85" customFormat="1">
      <c r="A54" s="69" t="s">
        <v>25</v>
      </c>
      <c r="B54" s="70">
        <v>1</v>
      </c>
      <c r="C54" s="79">
        <v>1</v>
      </c>
      <c r="D54" s="80">
        <v>0</v>
      </c>
      <c r="E54" s="70">
        <v>0</v>
      </c>
      <c r="F54" s="81">
        <v>1</v>
      </c>
      <c r="G54" s="80">
        <v>0</v>
      </c>
      <c r="H54" s="82">
        <v>0</v>
      </c>
      <c r="I54" s="83">
        <v>1</v>
      </c>
      <c r="J54" s="80">
        <v>0</v>
      </c>
      <c r="K54" s="70">
        <v>0</v>
      </c>
      <c r="L54" s="81">
        <v>1</v>
      </c>
      <c r="M54" s="80">
        <v>0</v>
      </c>
      <c r="N54" s="82">
        <v>0</v>
      </c>
      <c r="O54" s="83">
        <v>1</v>
      </c>
      <c r="P54" s="80">
        <v>0</v>
      </c>
      <c r="Q54" s="70">
        <v>0</v>
      </c>
      <c r="R54" s="81">
        <v>1</v>
      </c>
      <c r="S54" s="80">
        <v>0</v>
      </c>
      <c r="T54" s="82">
        <v>0</v>
      </c>
      <c r="U54" s="83">
        <f t="shared" si="2"/>
        <v>6</v>
      </c>
      <c r="V54" s="80">
        <f t="shared" si="2"/>
        <v>0</v>
      </c>
      <c r="W54" s="84">
        <f t="shared" si="2"/>
        <v>0</v>
      </c>
    </row>
    <row r="55" spans="1:23" s="85" customFormat="1">
      <c r="A55" s="69" t="s">
        <v>23</v>
      </c>
      <c r="B55" s="70">
        <v>1</v>
      </c>
      <c r="C55" s="79">
        <v>1</v>
      </c>
      <c r="D55" s="80">
        <v>0</v>
      </c>
      <c r="E55" s="70">
        <v>0</v>
      </c>
      <c r="F55" s="81">
        <v>1</v>
      </c>
      <c r="G55" s="80">
        <v>0</v>
      </c>
      <c r="H55" s="82">
        <v>0</v>
      </c>
      <c r="I55" s="83">
        <v>1</v>
      </c>
      <c r="J55" s="80">
        <v>0</v>
      </c>
      <c r="K55" s="70">
        <v>0</v>
      </c>
      <c r="L55" s="81">
        <v>1</v>
      </c>
      <c r="M55" s="80">
        <v>0</v>
      </c>
      <c r="N55" s="82">
        <v>0</v>
      </c>
      <c r="O55" s="83">
        <v>1</v>
      </c>
      <c r="P55" s="80">
        <v>0</v>
      </c>
      <c r="Q55" s="70">
        <v>0</v>
      </c>
      <c r="R55" s="81">
        <v>1</v>
      </c>
      <c r="S55" s="80">
        <v>0</v>
      </c>
      <c r="T55" s="82">
        <v>0</v>
      </c>
      <c r="U55" s="83">
        <f t="shared" si="2"/>
        <v>6</v>
      </c>
      <c r="V55" s="80">
        <f t="shared" si="2"/>
        <v>0</v>
      </c>
      <c r="W55" s="84">
        <f t="shared" si="2"/>
        <v>0</v>
      </c>
    </row>
    <row r="56" spans="1:23" ht="15.75" thickBot="1">
      <c r="A56" s="4" t="s">
        <v>15</v>
      </c>
      <c r="B56" s="5">
        <f>SUM(B3:B55)</f>
        <v>74</v>
      </c>
      <c r="C56" s="7">
        <f>SUM(C3:C55)</f>
        <v>46</v>
      </c>
      <c r="D56" s="8">
        <f t="shared" ref="D56:W56" si="3">SUM(D3:D55)</f>
        <v>7</v>
      </c>
      <c r="E56" s="14">
        <f t="shared" si="3"/>
        <v>0</v>
      </c>
      <c r="F56" s="16">
        <f t="shared" si="3"/>
        <v>37</v>
      </c>
      <c r="G56" s="17">
        <f t="shared" si="3"/>
        <v>16</v>
      </c>
      <c r="H56" s="18">
        <f t="shared" si="3"/>
        <v>0</v>
      </c>
      <c r="I56" s="15">
        <f t="shared" si="3"/>
        <v>40</v>
      </c>
      <c r="J56" s="8">
        <f t="shared" si="3"/>
        <v>13</v>
      </c>
      <c r="K56" s="14">
        <f t="shared" si="3"/>
        <v>0</v>
      </c>
      <c r="L56" s="16">
        <f t="shared" si="3"/>
        <v>44</v>
      </c>
      <c r="M56" s="17">
        <f t="shared" si="3"/>
        <v>8</v>
      </c>
      <c r="N56" s="18">
        <f t="shared" si="3"/>
        <v>1</v>
      </c>
      <c r="O56" s="15">
        <f t="shared" si="3"/>
        <v>38</v>
      </c>
      <c r="P56" s="8">
        <f t="shared" si="3"/>
        <v>15</v>
      </c>
      <c r="Q56" s="14">
        <f t="shared" si="3"/>
        <v>0</v>
      </c>
      <c r="R56" s="16">
        <f t="shared" si="3"/>
        <v>45</v>
      </c>
      <c r="S56" s="17">
        <f t="shared" si="3"/>
        <v>8</v>
      </c>
      <c r="T56" s="18">
        <f t="shared" si="3"/>
        <v>0</v>
      </c>
      <c r="U56" s="15">
        <f>SUM(U3:U55)</f>
        <v>250</v>
      </c>
      <c r="V56" s="8">
        <f t="shared" si="3"/>
        <v>67</v>
      </c>
      <c r="W56" s="9">
        <f t="shared" si="3"/>
        <v>1</v>
      </c>
    </row>
    <row r="57" spans="1:23" ht="15.75" thickTop="1"/>
  </sheetData>
  <mergeCells count="7">
    <mergeCell ref="U1:W1"/>
    <mergeCell ref="C1:E1"/>
    <mergeCell ref="F1:H1"/>
    <mergeCell ref="I1:K1"/>
    <mergeCell ref="L1:N1"/>
    <mergeCell ref="O1:Q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2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2060"/>
  </sheetPr>
  <dimension ref="A3:J71"/>
  <sheetViews>
    <sheetView zoomScale="90" zoomScaleNormal="90" workbookViewId="0">
      <selection activeCell="E5" sqref="E5:E46"/>
    </sheetView>
  </sheetViews>
  <sheetFormatPr defaultRowHeight="15"/>
  <cols>
    <col min="1" max="1" width="29" customWidth="1"/>
    <col min="2" max="2" width="14.5703125" customWidth="1"/>
    <col min="3" max="3" width="18.5703125" customWidth="1"/>
    <col min="4" max="4" width="15.140625" bestFit="1" customWidth="1"/>
    <col min="5" max="5" width="32" bestFit="1" customWidth="1"/>
    <col min="6" max="6" width="7.7109375" bestFit="1" customWidth="1"/>
    <col min="7" max="7" width="9.28515625" bestFit="1" customWidth="1"/>
    <col min="8" max="9" width="7.7109375" bestFit="1" customWidth="1"/>
    <col min="10" max="10" width="67.7109375" bestFit="1" customWidth="1"/>
  </cols>
  <sheetData>
    <row r="3" spans="1:10">
      <c r="B3" s="1" t="s">
        <v>14</v>
      </c>
    </row>
    <row r="4" spans="1:10">
      <c r="A4" s="1" t="s">
        <v>12</v>
      </c>
      <c r="B4" t="s">
        <v>16</v>
      </c>
      <c r="C4" t="s">
        <v>17</v>
      </c>
      <c r="D4" t="s">
        <v>18</v>
      </c>
      <c r="E4" s="45" t="s">
        <v>0</v>
      </c>
      <c r="F4" s="21" t="s">
        <v>9</v>
      </c>
      <c r="G4" s="21" t="s">
        <v>10</v>
      </c>
      <c r="H4" s="21" t="s">
        <v>11</v>
      </c>
      <c r="I4" s="44" t="s">
        <v>43</v>
      </c>
      <c r="J4" s="40" t="s">
        <v>39</v>
      </c>
    </row>
    <row r="5" spans="1:10">
      <c r="A5" s="2" t="s">
        <v>41</v>
      </c>
      <c r="B5" s="3">
        <v>6</v>
      </c>
      <c r="C5" s="3">
        <v>0</v>
      </c>
      <c r="D5" s="3">
        <v>0</v>
      </c>
      <c r="E5" s="65" t="s">
        <v>41</v>
      </c>
      <c r="F5" s="22">
        <f>B5/($B5+$C5+$D5)</f>
        <v>1</v>
      </c>
      <c r="G5" s="48">
        <f t="shared" ref="G5:H20" si="0">C5/($B5+$C5+$D5)</f>
        <v>0</v>
      </c>
      <c r="H5" s="22">
        <f t="shared" si="0"/>
        <v>0</v>
      </c>
      <c r="I5" s="39">
        <f>F5+G5+H5</f>
        <v>1</v>
      </c>
      <c r="J5" s="42" t="s">
        <v>81</v>
      </c>
    </row>
    <row r="6" spans="1:10">
      <c r="A6" s="2" t="s">
        <v>88</v>
      </c>
      <c r="B6" s="3">
        <v>6</v>
      </c>
      <c r="C6" s="3">
        <v>0</v>
      </c>
      <c r="D6" s="3">
        <v>0</v>
      </c>
      <c r="E6" s="65" t="s">
        <v>88</v>
      </c>
      <c r="F6" s="22">
        <f t="shared" ref="F6:H41" si="1">B6/($B6+$C6+$D6)</f>
        <v>1</v>
      </c>
      <c r="G6" s="48">
        <f t="shared" si="0"/>
        <v>0</v>
      </c>
      <c r="H6" s="22">
        <f t="shared" si="0"/>
        <v>0</v>
      </c>
      <c r="I6" s="39">
        <f t="shared" ref="I6:I41" si="2">F6+G6+H6</f>
        <v>1</v>
      </c>
      <c r="J6" s="42"/>
    </row>
    <row r="7" spans="1:10">
      <c r="A7" s="2" t="s">
        <v>44</v>
      </c>
      <c r="B7" s="3">
        <v>6</v>
      </c>
      <c r="C7" s="3">
        <v>0</v>
      </c>
      <c r="D7" s="3">
        <v>0</v>
      </c>
      <c r="E7" s="65" t="s">
        <v>44</v>
      </c>
      <c r="F7" s="22">
        <f t="shared" si="1"/>
        <v>1</v>
      </c>
      <c r="G7" s="48">
        <f t="shared" si="0"/>
        <v>0</v>
      </c>
      <c r="H7" s="22">
        <f t="shared" si="0"/>
        <v>0</v>
      </c>
      <c r="I7" s="39">
        <f t="shared" si="2"/>
        <v>1</v>
      </c>
      <c r="J7" s="42"/>
    </row>
    <row r="8" spans="1:10">
      <c r="A8" s="2" t="s">
        <v>21</v>
      </c>
      <c r="B8" s="3">
        <v>0</v>
      </c>
      <c r="C8" s="3">
        <v>0</v>
      </c>
      <c r="D8" s="3">
        <v>0</v>
      </c>
      <c r="E8" s="65" t="s">
        <v>21</v>
      </c>
      <c r="F8" s="22" t="e">
        <f t="shared" si="1"/>
        <v>#DIV/0!</v>
      </c>
      <c r="G8" s="48" t="e">
        <f t="shared" si="0"/>
        <v>#DIV/0!</v>
      </c>
      <c r="H8" s="22" t="e">
        <f t="shared" si="0"/>
        <v>#DIV/0!</v>
      </c>
      <c r="I8" s="39" t="e">
        <f t="shared" si="2"/>
        <v>#DIV/0!</v>
      </c>
      <c r="J8" s="42" t="s">
        <v>77</v>
      </c>
    </row>
    <row r="9" spans="1:10">
      <c r="A9" s="2" t="s">
        <v>90</v>
      </c>
      <c r="B9" s="3">
        <v>5</v>
      </c>
      <c r="C9" s="3">
        <v>0</v>
      </c>
      <c r="D9" s="3">
        <v>0</v>
      </c>
      <c r="E9" s="65" t="s">
        <v>90</v>
      </c>
      <c r="F9" s="22">
        <f t="shared" si="1"/>
        <v>1</v>
      </c>
      <c r="G9" s="48">
        <f t="shared" si="0"/>
        <v>0</v>
      </c>
      <c r="H9" s="22">
        <f t="shared" si="0"/>
        <v>0</v>
      </c>
      <c r="I9" s="39">
        <f t="shared" si="2"/>
        <v>1</v>
      </c>
      <c r="J9" s="42"/>
    </row>
    <row r="10" spans="1:10">
      <c r="A10" s="2" t="s">
        <v>91</v>
      </c>
      <c r="B10" s="3">
        <v>5</v>
      </c>
      <c r="C10" s="3">
        <v>0</v>
      </c>
      <c r="D10" s="3">
        <v>0</v>
      </c>
      <c r="E10" s="65" t="s">
        <v>91</v>
      </c>
      <c r="F10" s="22">
        <f t="shared" si="1"/>
        <v>1</v>
      </c>
      <c r="G10" s="48">
        <f t="shared" si="0"/>
        <v>0</v>
      </c>
      <c r="H10" s="22">
        <f t="shared" si="0"/>
        <v>0</v>
      </c>
      <c r="I10" s="39">
        <f t="shared" si="2"/>
        <v>1</v>
      </c>
      <c r="J10" s="42" t="s">
        <v>81</v>
      </c>
    </row>
    <row r="11" spans="1:10">
      <c r="A11" s="2" t="s">
        <v>92</v>
      </c>
      <c r="B11" s="3">
        <v>4</v>
      </c>
      <c r="C11" s="3">
        <v>1</v>
      </c>
      <c r="D11" s="3">
        <v>0</v>
      </c>
      <c r="E11" s="65" t="s">
        <v>92</v>
      </c>
      <c r="F11" s="22">
        <f t="shared" si="1"/>
        <v>0.8</v>
      </c>
      <c r="G11" s="48">
        <f t="shared" si="0"/>
        <v>0.2</v>
      </c>
      <c r="H11" s="22">
        <f t="shared" si="0"/>
        <v>0</v>
      </c>
      <c r="I11" s="39">
        <f t="shared" si="2"/>
        <v>1</v>
      </c>
      <c r="J11" s="42" t="s">
        <v>81</v>
      </c>
    </row>
    <row r="12" spans="1:10">
      <c r="A12" s="2" t="s">
        <v>20</v>
      </c>
      <c r="B12" s="3">
        <v>6</v>
      </c>
      <c r="C12" s="3">
        <v>0</v>
      </c>
      <c r="D12" s="3">
        <v>0</v>
      </c>
      <c r="E12" s="65" t="s">
        <v>20</v>
      </c>
      <c r="F12" s="22">
        <f t="shared" si="1"/>
        <v>1</v>
      </c>
      <c r="G12" s="48">
        <f t="shared" si="0"/>
        <v>0</v>
      </c>
      <c r="H12" s="22">
        <f t="shared" si="0"/>
        <v>0</v>
      </c>
      <c r="I12" s="39">
        <f t="shared" si="2"/>
        <v>1</v>
      </c>
      <c r="J12" s="42" t="s">
        <v>75</v>
      </c>
    </row>
    <row r="13" spans="1:10">
      <c r="A13" s="2" t="s">
        <v>22</v>
      </c>
      <c r="B13" s="3">
        <v>5</v>
      </c>
      <c r="C13" s="3">
        <v>1</v>
      </c>
      <c r="D13" s="3">
        <v>0</v>
      </c>
      <c r="E13" s="65" t="s">
        <v>22</v>
      </c>
      <c r="F13" s="22">
        <f t="shared" si="1"/>
        <v>0.83333333333333337</v>
      </c>
      <c r="G13" s="48">
        <f t="shared" si="0"/>
        <v>0.16666666666666666</v>
      </c>
      <c r="H13" s="22">
        <f t="shared" si="0"/>
        <v>0</v>
      </c>
      <c r="I13" s="39">
        <f t="shared" si="2"/>
        <v>1</v>
      </c>
      <c r="J13" s="42"/>
    </row>
    <row r="14" spans="1:10">
      <c r="A14" s="2" t="s">
        <v>26</v>
      </c>
      <c r="B14" s="3">
        <v>0</v>
      </c>
      <c r="C14" s="3">
        <v>0</v>
      </c>
      <c r="D14" s="3">
        <v>0</v>
      </c>
      <c r="E14" s="65" t="s">
        <v>26</v>
      </c>
      <c r="F14" s="22" t="e">
        <f t="shared" si="1"/>
        <v>#DIV/0!</v>
      </c>
      <c r="G14" s="48" t="e">
        <f t="shared" si="0"/>
        <v>#DIV/0!</v>
      </c>
      <c r="H14" s="22" t="e">
        <f t="shared" si="0"/>
        <v>#DIV/0!</v>
      </c>
      <c r="I14" s="39" t="e">
        <f t="shared" si="2"/>
        <v>#DIV/0!</v>
      </c>
      <c r="J14" s="42" t="s">
        <v>81</v>
      </c>
    </row>
    <row r="15" spans="1:10">
      <c r="A15" s="2" t="s">
        <v>35</v>
      </c>
      <c r="B15" s="3">
        <v>5</v>
      </c>
      <c r="C15" s="3">
        <v>0</v>
      </c>
      <c r="D15" s="3">
        <v>0</v>
      </c>
      <c r="E15" s="65" t="s">
        <v>35</v>
      </c>
      <c r="F15" s="22">
        <f t="shared" si="1"/>
        <v>1</v>
      </c>
      <c r="G15" s="48">
        <f t="shared" si="0"/>
        <v>0</v>
      </c>
      <c r="H15" s="22">
        <f t="shared" si="0"/>
        <v>0</v>
      </c>
      <c r="I15" s="39">
        <f t="shared" si="2"/>
        <v>1</v>
      </c>
      <c r="J15" s="42" t="s">
        <v>81</v>
      </c>
    </row>
    <row r="16" spans="1:10">
      <c r="A16" s="2" t="s">
        <v>93</v>
      </c>
      <c r="B16" s="3">
        <v>6</v>
      </c>
      <c r="C16" s="3">
        <v>0</v>
      </c>
      <c r="D16" s="3">
        <v>0</v>
      </c>
      <c r="E16" s="65" t="s">
        <v>93</v>
      </c>
      <c r="F16" s="22">
        <f t="shared" si="1"/>
        <v>1</v>
      </c>
      <c r="G16" s="48">
        <f t="shared" si="0"/>
        <v>0</v>
      </c>
      <c r="H16" s="22">
        <f t="shared" si="0"/>
        <v>0</v>
      </c>
      <c r="I16" s="39">
        <f t="shared" si="2"/>
        <v>1</v>
      </c>
      <c r="J16" s="42" t="s">
        <v>81</v>
      </c>
    </row>
    <row r="17" spans="1:10">
      <c r="A17" s="2" t="s">
        <v>94</v>
      </c>
      <c r="B17" s="3">
        <v>0</v>
      </c>
      <c r="C17" s="3">
        <v>0</v>
      </c>
      <c r="D17" s="3">
        <v>0</v>
      </c>
      <c r="E17" s="65" t="s">
        <v>94</v>
      </c>
      <c r="F17" s="22" t="e">
        <f t="shared" si="1"/>
        <v>#DIV/0!</v>
      </c>
      <c r="G17" s="48" t="e">
        <f t="shared" si="0"/>
        <v>#DIV/0!</v>
      </c>
      <c r="H17" s="22" t="e">
        <f t="shared" si="0"/>
        <v>#DIV/0!</v>
      </c>
      <c r="I17" s="39" t="e">
        <f t="shared" si="2"/>
        <v>#DIV/0!</v>
      </c>
      <c r="J17" s="42" t="s">
        <v>81</v>
      </c>
    </row>
    <row r="18" spans="1:10">
      <c r="A18" s="2" t="s">
        <v>28</v>
      </c>
      <c r="B18" s="3">
        <v>0</v>
      </c>
      <c r="C18" s="3">
        <v>0</v>
      </c>
      <c r="D18" s="3">
        <v>0</v>
      </c>
      <c r="E18" s="65" t="s">
        <v>28</v>
      </c>
      <c r="F18" s="22" t="e">
        <f t="shared" si="1"/>
        <v>#DIV/0!</v>
      </c>
      <c r="G18" s="48" t="e">
        <f t="shared" si="0"/>
        <v>#DIV/0!</v>
      </c>
      <c r="H18" s="22" t="e">
        <f t="shared" si="0"/>
        <v>#DIV/0!</v>
      </c>
      <c r="I18" s="39" t="e">
        <f t="shared" si="2"/>
        <v>#DIV/0!</v>
      </c>
      <c r="J18" s="42" t="s">
        <v>81</v>
      </c>
    </row>
    <row r="19" spans="1:10">
      <c r="A19" s="2" t="s">
        <v>19</v>
      </c>
      <c r="B19" s="3">
        <v>0</v>
      </c>
      <c r="C19" s="3">
        <v>0</v>
      </c>
      <c r="D19" s="3">
        <v>0</v>
      </c>
      <c r="E19" s="65" t="s">
        <v>19</v>
      </c>
      <c r="F19" s="22" t="e">
        <f t="shared" si="1"/>
        <v>#DIV/0!</v>
      </c>
      <c r="G19" s="48" t="e">
        <f t="shared" si="0"/>
        <v>#DIV/0!</v>
      </c>
      <c r="H19" s="22" t="e">
        <f t="shared" si="0"/>
        <v>#DIV/0!</v>
      </c>
      <c r="I19" s="39" t="e">
        <f t="shared" si="2"/>
        <v>#DIV/0!</v>
      </c>
      <c r="J19" s="42" t="s">
        <v>78</v>
      </c>
    </row>
    <row r="20" spans="1:10">
      <c r="A20" s="2" t="s">
        <v>95</v>
      </c>
      <c r="B20" s="3">
        <v>2</v>
      </c>
      <c r="C20" s="3">
        <v>4</v>
      </c>
      <c r="D20" s="3">
        <v>0</v>
      </c>
      <c r="E20" s="65" t="s">
        <v>95</v>
      </c>
      <c r="F20" s="22">
        <f t="shared" si="1"/>
        <v>0.33333333333333331</v>
      </c>
      <c r="G20" s="48">
        <f t="shared" si="0"/>
        <v>0.66666666666666663</v>
      </c>
      <c r="H20" s="22">
        <f t="shared" si="0"/>
        <v>0</v>
      </c>
      <c r="I20" s="39">
        <f t="shared" si="2"/>
        <v>1</v>
      </c>
      <c r="J20" s="42" t="s">
        <v>81</v>
      </c>
    </row>
    <row r="21" spans="1:10">
      <c r="A21" s="2" t="s">
        <v>45</v>
      </c>
      <c r="B21" s="3">
        <v>6</v>
      </c>
      <c r="C21" s="3">
        <v>0</v>
      </c>
      <c r="D21" s="3">
        <v>0</v>
      </c>
      <c r="E21" s="65" t="s">
        <v>45</v>
      </c>
      <c r="F21" s="22">
        <f t="shared" si="1"/>
        <v>1</v>
      </c>
      <c r="G21" s="48">
        <f t="shared" si="1"/>
        <v>0</v>
      </c>
      <c r="H21" s="22">
        <f t="shared" si="1"/>
        <v>0</v>
      </c>
      <c r="I21" s="39">
        <f t="shared" si="2"/>
        <v>1</v>
      </c>
      <c r="J21" s="42"/>
    </row>
    <row r="22" spans="1:10">
      <c r="A22" s="2" t="s">
        <v>96</v>
      </c>
      <c r="B22" s="3">
        <v>0</v>
      </c>
      <c r="C22" s="3">
        <v>0</v>
      </c>
      <c r="D22" s="3">
        <v>0</v>
      </c>
      <c r="E22" s="65" t="s">
        <v>96</v>
      </c>
      <c r="F22" s="22" t="e">
        <f t="shared" si="1"/>
        <v>#DIV/0!</v>
      </c>
      <c r="G22" s="48" t="e">
        <f t="shared" si="1"/>
        <v>#DIV/0!</v>
      </c>
      <c r="H22" s="22" t="e">
        <f t="shared" si="1"/>
        <v>#DIV/0!</v>
      </c>
      <c r="I22" s="39" t="e">
        <f t="shared" si="2"/>
        <v>#DIV/0!</v>
      </c>
      <c r="J22" s="42" t="s">
        <v>81</v>
      </c>
    </row>
    <row r="23" spans="1:10">
      <c r="A23" s="2" t="s">
        <v>46</v>
      </c>
      <c r="B23" s="3">
        <v>5</v>
      </c>
      <c r="C23" s="3">
        <v>1</v>
      </c>
      <c r="D23" s="3">
        <v>0</v>
      </c>
      <c r="E23" s="65" t="s">
        <v>46</v>
      </c>
      <c r="F23" s="22">
        <f t="shared" si="1"/>
        <v>0.83333333333333337</v>
      </c>
      <c r="G23" s="48">
        <f t="shared" si="1"/>
        <v>0.16666666666666666</v>
      </c>
      <c r="H23" s="22">
        <f t="shared" si="1"/>
        <v>0</v>
      </c>
      <c r="I23" s="39">
        <f t="shared" si="2"/>
        <v>1</v>
      </c>
      <c r="J23" s="42" t="s">
        <v>79</v>
      </c>
    </row>
    <row r="24" spans="1:10">
      <c r="A24" s="2" t="s">
        <v>29</v>
      </c>
      <c r="B24" s="3">
        <v>0</v>
      </c>
      <c r="C24" s="3">
        <v>0</v>
      </c>
      <c r="D24" s="3">
        <v>0</v>
      </c>
      <c r="E24" s="65" t="s">
        <v>29</v>
      </c>
      <c r="F24" s="22" t="e">
        <f t="shared" si="1"/>
        <v>#DIV/0!</v>
      </c>
      <c r="G24" s="48" t="e">
        <f t="shared" si="1"/>
        <v>#DIV/0!</v>
      </c>
      <c r="H24" s="22" t="e">
        <f t="shared" si="1"/>
        <v>#DIV/0!</v>
      </c>
      <c r="I24" s="39" t="e">
        <f t="shared" si="2"/>
        <v>#DIV/0!</v>
      </c>
      <c r="J24" s="42"/>
    </row>
    <row r="25" spans="1:10">
      <c r="A25" s="2" t="s">
        <v>89</v>
      </c>
      <c r="B25" s="3">
        <v>0</v>
      </c>
      <c r="C25" s="3">
        <v>6</v>
      </c>
      <c r="D25" s="3">
        <v>0</v>
      </c>
      <c r="E25" s="65" t="s">
        <v>89</v>
      </c>
      <c r="F25" s="22">
        <f t="shared" si="1"/>
        <v>0</v>
      </c>
      <c r="G25" s="48">
        <f t="shared" si="1"/>
        <v>1</v>
      </c>
      <c r="H25" s="22">
        <f t="shared" si="1"/>
        <v>0</v>
      </c>
      <c r="I25" s="39">
        <f t="shared" si="2"/>
        <v>1</v>
      </c>
      <c r="J25" s="42"/>
    </row>
    <row r="26" spans="1:10">
      <c r="A26" s="2" t="s">
        <v>30</v>
      </c>
      <c r="B26" s="3">
        <v>5</v>
      </c>
      <c r="C26" s="3">
        <v>1</v>
      </c>
      <c r="D26" s="3">
        <v>0</v>
      </c>
      <c r="E26" s="65" t="s">
        <v>30</v>
      </c>
      <c r="F26" s="22">
        <f t="shared" si="1"/>
        <v>0.83333333333333337</v>
      </c>
      <c r="G26" s="48">
        <f t="shared" si="1"/>
        <v>0.16666666666666666</v>
      </c>
      <c r="H26" s="22">
        <f t="shared" si="1"/>
        <v>0</v>
      </c>
      <c r="I26" s="39">
        <f t="shared" si="2"/>
        <v>1</v>
      </c>
      <c r="J26" s="42"/>
    </row>
    <row r="27" spans="1:10">
      <c r="A27" s="2" t="s">
        <v>36</v>
      </c>
      <c r="B27" s="3">
        <v>21</v>
      </c>
      <c r="C27" s="3">
        <v>3</v>
      </c>
      <c r="D27" s="3">
        <v>0</v>
      </c>
      <c r="E27" s="65" t="s">
        <v>36</v>
      </c>
      <c r="F27" s="22">
        <f t="shared" si="1"/>
        <v>0.875</v>
      </c>
      <c r="G27" s="48">
        <f t="shared" si="1"/>
        <v>0.125</v>
      </c>
      <c r="H27" s="22">
        <f t="shared" si="1"/>
        <v>0</v>
      </c>
      <c r="I27" s="39">
        <f t="shared" si="2"/>
        <v>1</v>
      </c>
      <c r="J27" s="42" t="s">
        <v>76</v>
      </c>
    </row>
    <row r="28" spans="1:10">
      <c r="A28" s="2" t="s">
        <v>40</v>
      </c>
      <c r="B28" s="3">
        <v>6</v>
      </c>
      <c r="C28" s="3">
        <v>0</v>
      </c>
      <c r="D28" s="3">
        <v>0</v>
      </c>
      <c r="E28" s="65" t="s">
        <v>40</v>
      </c>
      <c r="F28" s="22">
        <f t="shared" si="1"/>
        <v>1</v>
      </c>
      <c r="G28" s="48">
        <f t="shared" si="1"/>
        <v>0</v>
      </c>
      <c r="H28" s="22">
        <f t="shared" si="1"/>
        <v>0</v>
      </c>
      <c r="I28" s="39">
        <f t="shared" si="2"/>
        <v>1</v>
      </c>
      <c r="J28" s="42" t="s">
        <v>81</v>
      </c>
    </row>
    <row r="29" spans="1:10">
      <c r="A29" s="2" t="s">
        <v>31</v>
      </c>
      <c r="B29" s="3">
        <v>5</v>
      </c>
      <c r="C29" s="3">
        <v>1</v>
      </c>
      <c r="D29" s="3">
        <v>0</v>
      </c>
      <c r="E29" s="65" t="s">
        <v>31</v>
      </c>
      <c r="F29" s="22">
        <f t="shared" si="1"/>
        <v>0.83333333333333337</v>
      </c>
      <c r="G29" s="48">
        <f t="shared" si="1"/>
        <v>0.16666666666666666</v>
      </c>
      <c r="H29" s="22">
        <f t="shared" si="1"/>
        <v>0</v>
      </c>
      <c r="I29" s="39">
        <f t="shared" si="2"/>
        <v>1</v>
      </c>
      <c r="J29" s="42"/>
    </row>
    <row r="30" spans="1:10">
      <c r="A30" s="2" t="s">
        <v>27</v>
      </c>
      <c r="B30" s="3">
        <v>6</v>
      </c>
      <c r="C30" s="3">
        <v>0</v>
      </c>
      <c r="D30" s="3">
        <v>0</v>
      </c>
      <c r="E30" s="65" t="s">
        <v>27</v>
      </c>
      <c r="F30" s="22">
        <f t="shared" si="1"/>
        <v>1</v>
      </c>
      <c r="G30" s="48">
        <f t="shared" si="1"/>
        <v>0</v>
      </c>
      <c r="H30" s="22">
        <f t="shared" si="1"/>
        <v>0</v>
      </c>
      <c r="I30" s="39">
        <f t="shared" si="2"/>
        <v>1</v>
      </c>
      <c r="J30" s="42"/>
    </row>
    <row r="31" spans="1:10">
      <c r="A31" s="2" t="s">
        <v>24</v>
      </c>
      <c r="B31" s="3">
        <v>6</v>
      </c>
      <c r="C31" s="3">
        <v>0</v>
      </c>
      <c r="D31" s="3">
        <v>0</v>
      </c>
      <c r="E31" s="65" t="s">
        <v>24</v>
      </c>
      <c r="F31" s="22">
        <f t="shared" si="1"/>
        <v>1</v>
      </c>
      <c r="G31" s="48">
        <f t="shared" si="1"/>
        <v>0</v>
      </c>
      <c r="H31" s="22">
        <f t="shared" si="1"/>
        <v>0</v>
      </c>
      <c r="I31" s="39">
        <f t="shared" si="2"/>
        <v>1</v>
      </c>
      <c r="J31" s="42"/>
    </row>
    <row r="32" spans="1:10">
      <c r="A32" s="2" t="s">
        <v>34</v>
      </c>
      <c r="B32" s="3">
        <v>0</v>
      </c>
      <c r="C32" s="3">
        <v>0</v>
      </c>
      <c r="D32" s="3">
        <v>0</v>
      </c>
      <c r="E32" s="65" t="s">
        <v>34</v>
      </c>
      <c r="F32" s="22" t="e">
        <f t="shared" si="1"/>
        <v>#DIV/0!</v>
      </c>
      <c r="G32" s="48" t="e">
        <f t="shared" si="1"/>
        <v>#DIV/0!</v>
      </c>
      <c r="H32" s="22" t="e">
        <f t="shared" si="1"/>
        <v>#DIV/0!</v>
      </c>
      <c r="I32" s="39" t="e">
        <f t="shared" si="2"/>
        <v>#DIV/0!</v>
      </c>
      <c r="J32" s="42" t="s">
        <v>81</v>
      </c>
    </row>
    <row r="33" spans="1:10">
      <c r="A33" s="2" t="s">
        <v>33</v>
      </c>
      <c r="B33" s="3">
        <v>15</v>
      </c>
      <c r="C33" s="3">
        <v>2</v>
      </c>
      <c r="D33" s="3">
        <v>0</v>
      </c>
      <c r="E33" s="65" t="s">
        <v>33</v>
      </c>
      <c r="F33" s="22">
        <f t="shared" si="1"/>
        <v>0.88235294117647056</v>
      </c>
      <c r="G33" s="48">
        <f t="shared" si="1"/>
        <v>0.11764705882352941</v>
      </c>
      <c r="H33" s="22">
        <f t="shared" si="1"/>
        <v>0</v>
      </c>
      <c r="I33" s="39">
        <f t="shared" si="2"/>
        <v>1</v>
      </c>
      <c r="J33" s="42"/>
    </row>
    <row r="34" spans="1:10">
      <c r="A34" s="2" t="s">
        <v>32</v>
      </c>
      <c r="B34" s="3">
        <v>12</v>
      </c>
      <c r="C34" s="3">
        <v>0</v>
      </c>
      <c r="D34" s="3">
        <v>0</v>
      </c>
      <c r="E34" s="65" t="s">
        <v>32</v>
      </c>
      <c r="F34" s="22">
        <f t="shared" si="1"/>
        <v>1</v>
      </c>
      <c r="G34" s="48">
        <f t="shared" si="1"/>
        <v>0</v>
      </c>
      <c r="H34" s="22">
        <f t="shared" si="1"/>
        <v>0</v>
      </c>
      <c r="I34" s="39">
        <f t="shared" si="2"/>
        <v>1</v>
      </c>
      <c r="J34" s="42"/>
    </row>
    <row r="35" spans="1:10">
      <c r="A35" s="2" t="s">
        <v>38</v>
      </c>
      <c r="B35" s="3">
        <v>6</v>
      </c>
      <c r="C35" s="3">
        <v>0</v>
      </c>
      <c r="D35" s="3">
        <v>0</v>
      </c>
      <c r="E35" s="65" t="s">
        <v>38</v>
      </c>
      <c r="F35" s="22">
        <f t="shared" si="1"/>
        <v>1</v>
      </c>
      <c r="G35" s="48">
        <f t="shared" si="1"/>
        <v>0</v>
      </c>
      <c r="H35" s="22">
        <f t="shared" si="1"/>
        <v>0</v>
      </c>
      <c r="I35" s="39">
        <f t="shared" si="2"/>
        <v>1</v>
      </c>
      <c r="J35" s="42"/>
    </row>
    <row r="36" spans="1:10">
      <c r="A36" s="2" t="s">
        <v>8</v>
      </c>
      <c r="B36" s="3">
        <v>12</v>
      </c>
      <c r="C36" s="3">
        <v>0</v>
      </c>
      <c r="D36" s="3">
        <v>0</v>
      </c>
      <c r="E36" s="65" t="s">
        <v>8</v>
      </c>
      <c r="F36" s="22">
        <f t="shared" si="1"/>
        <v>1</v>
      </c>
      <c r="G36" s="48">
        <f t="shared" si="1"/>
        <v>0</v>
      </c>
      <c r="H36" s="22">
        <f t="shared" si="1"/>
        <v>0</v>
      </c>
      <c r="I36" s="39">
        <f t="shared" si="2"/>
        <v>1</v>
      </c>
      <c r="J36" s="42"/>
    </row>
    <row r="37" spans="1:10">
      <c r="A37" s="2" t="s">
        <v>98</v>
      </c>
      <c r="B37" s="3">
        <v>1</v>
      </c>
      <c r="C37" s="3">
        <v>5</v>
      </c>
      <c r="D37" s="3">
        <v>0</v>
      </c>
      <c r="E37" s="65" t="s">
        <v>98</v>
      </c>
      <c r="F37" s="22">
        <f t="shared" si="1"/>
        <v>0.16666666666666666</v>
      </c>
      <c r="G37" s="48">
        <f t="shared" si="1"/>
        <v>0.83333333333333337</v>
      </c>
      <c r="H37" s="22">
        <f t="shared" si="1"/>
        <v>0</v>
      </c>
      <c r="I37" s="39">
        <f t="shared" si="2"/>
        <v>1</v>
      </c>
      <c r="J37" s="42" t="s">
        <v>80</v>
      </c>
    </row>
    <row r="38" spans="1:10">
      <c r="A38" s="2" t="s">
        <v>97</v>
      </c>
      <c r="B38" s="3">
        <v>0</v>
      </c>
      <c r="C38" s="3">
        <v>0</v>
      </c>
      <c r="D38" s="3">
        <v>0</v>
      </c>
      <c r="E38" s="65" t="s">
        <v>97</v>
      </c>
      <c r="F38" s="22" t="e">
        <f t="shared" si="1"/>
        <v>#DIV/0!</v>
      </c>
      <c r="G38" s="48" t="e">
        <f t="shared" si="1"/>
        <v>#DIV/0!</v>
      </c>
      <c r="H38" s="22" t="e">
        <f t="shared" si="1"/>
        <v>#DIV/0!</v>
      </c>
      <c r="I38" s="39" t="e">
        <f t="shared" si="2"/>
        <v>#DIV/0!</v>
      </c>
      <c r="J38" s="42" t="s">
        <v>81</v>
      </c>
    </row>
    <row r="39" spans="1:10">
      <c r="A39" s="2" t="s">
        <v>99</v>
      </c>
      <c r="B39" s="3">
        <v>5</v>
      </c>
      <c r="C39" s="3">
        <v>1</v>
      </c>
      <c r="D39" s="3">
        <v>0</v>
      </c>
      <c r="E39" s="65" t="s">
        <v>99</v>
      </c>
      <c r="F39" s="22">
        <f t="shared" si="1"/>
        <v>0.83333333333333337</v>
      </c>
      <c r="G39" s="48">
        <f t="shared" si="1"/>
        <v>0.16666666666666666</v>
      </c>
      <c r="H39" s="22">
        <f t="shared" si="1"/>
        <v>0</v>
      </c>
      <c r="I39" s="39">
        <f t="shared" si="2"/>
        <v>1</v>
      </c>
      <c r="J39" s="42" t="s">
        <v>81</v>
      </c>
    </row>
    <row r="40" spans="1:10">
      <c r="A40" s="2" t="s">
        <v>100</v>
      </c>
      <c r="B40" s="3">
        <v>5</v>
      </c>
      <c r="C40" s="3">
        <v>0</v>
      </c>
      <c r="D40" s="3">
        <v>0</v>
      </c>
      <c r="E40" s="65" t="s">
        <v>100</v>
      </c>
      <c r="F40" s="22">
        <f t="shared" si="1"/>
        <v>1</v>
      </c>
      <c r="G40" s="48">
        <f t="shared" si="1"/>
        <v>0</v>
      </c>
      <c r="H40" s="22">
        <f t="shared" si="1"/>
        <v>0</v>
      </c>
      <c r="I40" s="39">
        <f t="shared" si="2"/>
        <v>1</v>
      </c>
      <c r="J40" s="42"/>
    </row>
    <row r="41" spans="1:10">
      <c r="A41" s="2" t="s">
        <v>101</v>
      </c>
      <c r="B41" s="3">
        <v>0</v>
      </c>
      <c r="C41" s="3">
        <v>0</v>
      </c>
      <c r="D41" s="3">
        <v>0</v>
      </c>
      <c r="E41" s="65" t="s">
        <v>101</v>
      </c>
      <c r="F41" s="22" t="e">
        <f t="shared" si="1"/>
        <v>#DIV/0!</v>
      </c>
      <c r="G41" s="48" t="e">
        <f t="shared" si="1"/>
        <v>#DIV/0!</v>
      </c>
      <c r="H41" s="22" t="e">
        <f t="shared" si="1"/>
        <v>#DIV/0!</v>
      </c>
      <c r="I41" s="39" t="e">
        <f t="shared" si="2"/>
        <v>#DIV/0!</v>
      </c>
      <c r="J41" s="42" t="s">
        <v>81</v>
      </c>
    </row>
    <row r="42" spans="1:10">
      <c r="A42" s="2" t="s">
        <v>42</v>
      </c>
      <c r="B42" s="3">
        <v>5</v>
      </c>
      <c r="C42" s="3">
        <v>1</v>
      </c>
      <c r="D42" s="3">
        <v>0</v>
      </c>
      <c r="E42" s="65" t="s">
        <v>42</v>
      </c>
      <c r="F42" s="22">
        <f>B42/($B42+$C42+$D42)</f>
        <v>0.83333333333333337</v>
      </c>
      <c r="G42" s="48">
        <f t="shared" ref="G42:H47" si="3">C42/($B42+$C42+$D42)</f>
        <v>0.16666666666666666</v>
      </c>
      <c r="H42" s="22">
        <f t="shared" si="3"/>
        <v>0</v>
      </c>
      <c r="I42" s="39">
        <f>F42+G42+H42</f>
        <v>1</v>
      </c>
      <c r="J42" s="42" t="s">
        <v>81</v>
      </c>
    </row>
    <row r="43" spans="1:10">
      <c r="A43" s="2" t="s">
        <v>37</v>
      </c>
      <c r="B43" s="3">
        <v>0</v>
      </c>
      <c r="C43" s="3">
        <v>0</v>
      </c>
      <c r="D43" s="3">
        <v>0</v>
      </c>
      <c r="E43" s="65" t="s">
        <v>37</v>
      </c>
      <c r="F43" s="22" t="e">
        <f t="shared" ref="F43:F47" si="4">B43/($B43+$C43+$D43)</f>
        <v>#DIV/0!</v>
      </c>
      <c r="G43" s="48" t="e">
        <f t="shared" si="3"/>
        <v>#DIV/0!</v>
      </c>
      <c r="H43" s="22" t="e">
        <f t="shared" si="3"/>
        <v>#DIV/0!</v>
      </c>
      <c r="I43" s="39" t="e">
        <f t="shared" ref="I43:I47" si="5">F43+G43+H43</f>
        <v>#DIV/0!</v>
      </c>
      <c r="J43" s="42" t="s">
        <v>81</v>
      </c>
    </row>
    <row r="44" spans="1:10">
      <c r="A44" s="2" t="s">
        <v>25</v>
      </c>
      <c r="B44" s="3">
        <v>0</v>
      </c>
      <c r="C44" s="3">
        <v>0</v>
      </c>
      <c r="D44" s="3">
        <v>0</v>
      </c>
      <c r="E44" s="65" t="s">
        <v>25</v>
      </c>
      <c r="F44" s="22" t="e">
        <f t="shared" si="4"/>
        <v>#DIV/0!</v>
      </c>
      <c r="G44" s="48" t="e">
        <f t="shared" si="3"/>
        <v>#DIV/0!</v>
      </c>
      <c r="H44" s="22" t="e">
        <f t="shared" si="3"/>
        <v>#DIV/0!</v>
      </c>
      <c r="I44" s="39" t="e">
        <f t="shared" si="5"/>
        <v>#DIV/0!</v>
      </c>
      <c r="J44" s="42"/>
    </row>
    <row r="45" spans="1:10">
      <c r="A45" s="2" t="s">
        <v>23</v>
      </c>
      <c r="B45" s="3">
        <v>0</v>
      </c>
      <c r="C45" s="3">
        <v>0</v>
      </c>
      <c r="D45" s="3">
        <v>0</v>
      </c>
      <c r="E45" s="65" t="s">
        <v>23</v>
      </c>
      <c r="F45" s="22" t="e">
        <f t="shared" si="4"/>
        <v>#DIV/0!</v>
      </c>
      <c r="G45" s="48" t="e">
        <f t="shared" si="3"/>
        <v>#DIV/0!</v>
      </c>
      <c r="H45" s="22" t="e">
        <f t="shared" si="3"/>
        <v>#DIV/0!</v>
      </c>
      <c r="I45" s="39" t="e">
        <f t="shared" si="5"/>
        <v>#DIV/0!</v>
      </c>
      <c r="J45" s="42"/>
    </row>
    <row r="46" spans="1:10">
      <c r="A46" s="2" t="s">
        <v>15</v>
      </c>
      <c r="B46" s="3">
        <v>177</v>
      </c>
      <c r="C46" s="3">
        <v>27</v>
      </c>
      <c r="D46" s="3">
        <v>0</v>
      </c>
      <c r="E46" s="65" t="s">
        <v>15</v>
      </c>
      <c r="F46" s="22">
        <f t="shared" si="4"/>
        <v>0.86764705882352944</v>
      </c>
      <c r="G46" s="48">
        <f t="shared" si="3"/>
        <v>0.13235294117647059</v>
      </c>
      <c r="H46" s="22">
        <f t="shared" si="3"/>
        <v>0</v>
      </c>
      <c r="I46" s="39">
        <f t="shared" si="5"/>
        <v>1</v>
      </c>
      <c r="J46" s="42"/>
    </row>
    <row r="47" spans="1:10">
      <c r="A47" s="2" t="s">
        <v>13</v>
      </c>
      <c r="B47" s="3">
        <v>354</v>
      </c>
      <c r="C47" s="3">
        <v>54</v>
      </c>
      <c r="D47" s="3">
        <v>0</v>
      </c>
      <c r="E47" s="46" t="s">
        <v>15</v>
      </c>
      <c r="F47" s="52">
        <f t="shared" si="4"/>
        <v>0.86764705882352944</v>
      </c>
      <c r="G47" s="53">
        <f t="shared" si="3"/>
        <v>0.13235294117647059</v>
      </c>
      <c r="H47" s="52">
        <f t="shared" si="3"/>
        <v>0</v>
      </c>
      <c r="I47" s="39">
        <f t="shared" si="5"/>
        <v>1</v>
      </c>
      <c r="J47" s="42"/>
    </row>
    <row r="49" spans="1:4">
      <c r="A49" s="2"/>
      <c r="B49" s="3"/>
      <c r="C49" s="3"/>
      <c r="D49" s="3"/>
    </row>
    <row r="50" spans="1:4">
      <c r="A50" s="2"/>
      <c r="B50" s="3"/>
      <c r="C50" s="3"/>
      <c r="D50" s="3"/>
    </row>
    <row r="51" spans="1:4">
      <c r="A51" s="2"/>
      <c r="B51" s="3"/>
      <c r="C51" s="3"/>
      <c r="D51" s="3"/>
    </row>
    <row r="52" spans="1:4">
      <c r="A52" s="2"/>
      <c r="B52" s="3"/>
      <c r="C52" s="3"/>
      <c r="D52" s="3"/>
    </row>
    <row r="53" spans="1:4">
      <c r="A53" s="2"/>
      <c r="B53" s="3"/>
      <c r="C53" s="3"/>
      <c r="D53" s="3"/>
    </row>
    <row r="54" spans="1:4">
      <c r="A54" s="2"/>
      <c r="B54" s="3"/>
      <c r="C54" s="3"/>
      <c r="D54" s="3"/>
    </row>
    <row r="55" spans="1:4">
      <c r="A55" s="2"/>
      <c r="B55" s="3"/>
      <c r="C55" s="3"/>
      <c r="D55" s="3"/>
    </row>
    <row r="56" spans="1:4">
      <c r="A56" s="2"/>
      <c r="B56" s="3"/>
      <c r="C56" s="3"/>
      <c r="D56" s="3"/>
    </row>
    <row r="57" spans="1:4">
      <c r="A57" s="2"/>
      <c r="B57" s="3"/>
      <c r="C57" s="3"/>
      <c r="D57" s="3"/>
    </row>
    <row r="58" spans="1:4">
      <c r="A58" s="2"/>
      <c r="B58" s="3"/>
      <c r="C58" s="3"/>
      <c r="D58" s="3"/>
    </row>
    <row r="59" spans="1:4">
      <c r="A59" s="2"/>
      <c r="B59" s="3"/>
      <c r="C59" s="3"/>
      <c r="D59" s="3"/>
    </row>
    <row r="60" spans="1:4">
      <c r="A60" s="2"/>
      <c r="B60" s="3"/>
      <c r="C60" s="3"/>
      <c r="D60" s="3"/>
    </row>
    <row r="61" spans="1:4">
      <c r="A61" s="2"/>
      <c r="B61" s="3"/>
      <c r="C61" s="3"/>
      <c r="D61" s="3"/>
    </row>
    <row r="62" spans="1:4">
      <c r="A62" s="2"/>
      <c r="B62" s="3"/>
      <c r="C62" s="3"/>
      <c r="D62" s="3"/>
    </row>
    <row r="63" spans="1:4">
      <c r="A63" s="2"/>
      <c r="B63" s="3"/>
      <c r="C63" s="3"/>
      <c r="D63" s="3"/>
    </row>
    <row r="64" spans="1:4">
      <c r="A64" s="2"/>
      <c r="B64" s="3"/>
      <c r="C64" s="3"/>
      <c r="D64" s="3"/>
    </row>
    <row r="65" spans="1:4">
      <c r="A65" s="2"/>
      <c r="B65" s="3"/>
      <c r="C65" s="3"/>
      <c r="D65" s="3"/>
    </row>
    <row r="66" spans="1:4">
      <c r="A66" s="2"/>
      <c r="B66" s="3"/>
      <c r="C66" s="3"/>
      <c r="D66" s="3"/>
    </row>
    <row r="67" spans="1:4">
      <c r="A67" s="2"/>
      <c r="B67" s="3"/>
      <c r="C67" s="3"/>
      <c r="D67" s="3"/>
    </row>
    <row r="68" spans="1:4">
      <c r="A68" s="2"/>
      <c r="B68" s="3"/>
      <c r="C68" s="3"/>
      <c r="D68" s="3"/>
    </row>
    <row r="69" spans="1:4">
      <c r="A69" s="2"/>
      <c r="B69" s="3"/>
      <c r="C69" s="3"/>
      <c r="D69" s="3"/>
    </row>
    <row r="70" spans="1:4">
      <c r="A70" s="2"/>
      <c r="B70" s="3"/>
      <c r="C70" s="3"/>
      <c r="D70" s="3"/>
    </row>
    <row r="71" spans="1:4">
      <c r="A71" s="2"/>
      <c r="B71" s="3"/>
      <c r="C71" s="3"/>
      <c r="D71" s="3"/>
    </row>
  </sheetData>
  <pageMargins left="0.511811024" right="0.511811024" top="0.78740157499999996" bottom="0.78740157499999996" header="0.31496062000000002" footer="0.31496062000000002"/>
  <pageSetup paperSize="9" orientation="portrait" verticalDpi="2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W5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RowHeight="15"/>
  <cols>
    <col min="1" max="1" width="34.28515625" customWidth="1"/>
    <col min="2" max="2" width="10.42578125" customWidth="1"/>
    <col min="3" max="3" width="5.42578125" bestFit="1" customWidth="1"/>
    <col min="4" max="4" width="9.28515625" bestFit="1" customWidth="1"/>
    <col min="5" max="5" width="6" bestFit="1" customWidth="1"/>
    <col min="6" max="6" width="5.42578125" bestFit="1" customWidth="1"/>
    <col min="7" max="7" width="9.28515625" bestFit="1" customWidth="1"/>
    <col min="8" max="8" width="6" bestFit="1" customWidth="1"/>
    <col min="9" max="9" width="5.42578125" bestFit="1" customWidth="1"/>
    <col min="10" max="10" width="9.28515625" bestFit="1" customWidth="1"/>
    <col min="11" max="11" width="6" bestFit="1" customWidth="1"/>
    <col min="12" max="12" width="5.42578125" bestFit="1" customWidth="1"/>
    <col min="13" max="13" width="9.28515625" bestFit="1" customWidth="1"/>
    <col min="14" max="14" width="6" bestFit="1" customWidth="1"/>
    <col min="15" max="15" width="5.42578125" bestFit="1" customWidth="1"/>
    <col min="16" max="16" width="9.28515625" bestFit="1" customWidth="1"/>
    <col min="17" max="17" width="6" bestFit="1" customWidth="1"/>
    <col min="18" max="18" width="5.42578125" bestFit="1" customWidth="1"/>
    <col min="19" max="19" width="9.28515625" bestFit="1" customWidth="1"/>
    <col min="20" max="20" width="6" bestFit="1" customWidth="1"/>
  </cols>
  <sheetData>
    <row r="1" spans="1:23">
      <c r="A1" s="23" t="s">
        <v>103</v>
      </c>
      <c r="C1" s="59" t="s">
        <v>1</v>
      </c>
      <c r="D1" s="59"/>
      <c r="E1" s="59"/>
      <c r="F1" s="60" t="s">
        <v>2</v>
      </c>
      <c r="G1" s="60"/>
      <c r="H1" s="60"/>
      <c r="I1" s="61" t="s">
        <v>3</v>
      </c>
      <c r="J1" s="61"/>
      <c r="K1" s="61"/>
      <c r="L1" s="62" t="s">
        <v>4</v>
      </c>
      <c r="M1" s="62"/>
      <c r="N1" s="62"/>
      <c r="O1" s="63" t="s">
        <v>5</v>
      </c>
      <c r="P1" s="63"/>
      <c r="Q1" s="63"/>
      <c r="R1" s="64" t="s">
        <v>6</v>
      </c>
      <c r="S1" s="64"/>
      <c r="T1" s="64"/>
      <c r="U1" s="58" t="s">
        <v>15</v>
      </c>
      <c r="V1" s="58"/>
      <c r="W1" s="58"/>
    </row>
    <row r="2" spans="1:23" ht="15.75" thickBot="1">
      <c r="A2" s="50" t="s">
        <v>0</v>
      </c>
      <c r="B2" s="50" t="s">
        <v>7</v>
      </c>
      <c r="C2" s="6" t="s">
        <v>9</v>
      </c>
      <c r="D2" s="6" t="s">
        <v>10</v>
      </c>
      <c r="E2" s="6" t="s">
        <v>11</v>
      </c>
      <c r="F2" s="13" t="s">
        <v>9</v>
      </c>
      <c r="G2" s="13" t="s">
        <v>10</v>
      </c>
      <c r="H2" s="13" t="s">
        <v>11</v>
      </c>
      <c r="I2" s="10" t="s">
        <v>9</v>
      </c>
      <c r="J2" s="10" t="s">
        <v>10</v>
      </c>
      <c r="K2" s="10" t="s">
        <v>11</v>
      </c>
      <c r="L2" s="19" t="s">
        <v>9</v>
      </c>
      <c r="M2" s="19" t="s">
        <v>10</v>
      </c>
      <c r="N2" s="19" t="s">
        <v>11</v>
      </c>
      <c r="O2" s="11" t="s">
        <v>9</v>
      </c>
      <c r="P2" s="11" t="s">
        <v>10</v>
      </c>
      <c r="Q2" s="11" t="s">
        <v>11</v>
      </c>
      <c r="R2" s="20" t="s">
        <v>9</v>
      </c>
      <c r="S2" s="20" t="s">
        <v>10</v>
      </c>
      <c r="T2" s="20" t="s">
        <v>11</v>
      </c>
      <c r="U2" s="12" t="s">
        <v>9</v>
      </c>
      <c r="V2" s="12" t="s">
        <v>10</v>
      </c>
      <c r="W2" s="12" t="s">
        <v>11</v>
      </c>
    </row>
    <row r="3" spans="1:23" s="85" customFormat="1" ht="15.75" thickTop="1">
      <c r="A3" s="69" t="s">
        <v>88</v>
      </c>
      <c r="B3" s="70">
        <v>1</v>
      </c>
      <c r="C3" s="71">
        <v>1</v>
      </c>
      <c r="D3" s="72">
        <v>0</v>
      </c>
      <c r="E3" s="73">
        <v>0</v>
      </c>
      <c r="F3" s="74">
        <v>1</v>
      </c>
      <c r="G3" s="75">
        <v>0</v>
      </c>
      <c r="H3" s="76">
        <v>0</v>
      </c>
      <c r="I3" s="77">
        <v>1</v>
      </c>
      <c r="J3" s="72">
        <v>0</v>
      </c>
      <c r="K3" s="73">
        <v>0</v>
      </c>
      <c r="L3" s="74">
        <v>1</v>
      </c>
      <c r="M3" s="75">
        <v>0</v>
      </c>
      <c r="N3" s="76">
        <v>0</v>
      </c>
      <c r="O3" s="77">
        <v>1</v>
      </c>
      <c r="P3" s="72">
        <v>0</v>
      </c>
      <c r="Q3" s="73">
        <v>0</v>
      </c>
      <c r="R3" s="74">
        <v>1</v>
      </c>
      <c r="S3" s="75">
        <v>0</v>
      </c>
      <c r="T3" s="76">
        <v>0</v>
      </c>
      <c r="U3" s="89">
        <f t="shared" ref="U3:W4" si="0">+C3+F3+I3+L3+O3+R3</f>
        <v>6</v>
      </c>
      <c r="V3" s="90">
        <f t="shared" si="0"/>
        <v>0</v>
      </c>
      <c r="W3" s="91">
        <f t="shared" si="0"/>
        <v>0</v>
      </c>
    </row>
    <row r="4" spans="1:23" s="85" customFormat="1">
      <c r="A4" s="69" t="s">
        <v>41</v>
      </c>
      <c r="B4" s="70">
        <v>2</v>
      </c>
      <c r="C4" s="79">
        <v>1</v>
      </c>
      <c r="D4" s="80">
        <v>0</v>
      </c>
      <c r="E4" s="70">
        <v>0</v>
      </c>
      <c r="F4" s="81">
        <v>1</v>
      </c>
      <c r="G4" s="80">
        <v>0</v>
      </c>
      <c r="H4" s="82">
        <v>0</v>
      </c>
      <c r="I4" s="83">
        <v>1</v>
      </c>
      <c r="J4" s="80">
        <v>0</v>
      </c>
      <c r="K4" s="70">
        <v>0</v>
      </c>
      <c r="L4" s="81">
        <v>1</v>
      </c>
      <c r="M4" s="80">
        <v>0</v>
      </c>
      <c r="N4" s="82">
        <v>0</v>
      </c>
      <c r="O4" s="83">
        <v>1</v>
      </c>
      <c r="P4" s="80">
        <v>0</v>
      </c>
      <c r="Q4" s="70">
        <v>0</v>
      </c>
      <c r="R4" s="81">
        <v>1</v>
      </c>
      <c r="S4" s="80">
        <v>0</v>
      </c>
      <c r="T4" s="82">
        <v>0</v>
      </c>
      <c r="U4" s="92">
        <f t="shared" si="0"/>
        <v>6</v>
      </c>
      <c r="V4" s="93">
        <f t="shared" si="0"/>
        <v>0</v>
      </c>
      <c r="W4" s="94">
        <f t="shared" si="0"/>
        <v>0</v>
      </c>
    </row>
    <row r="5" spans="1:23" s="85" customFormat="1">
      <c r="A5" s="69" t="s">
        <v>44</v>
      </c>
      <c r="B5" s="70">
        <v>1</v>
      </c>
      <c r="C5" s="79">
        <v>1</v>
      </c>
      <c r="D5" s="80"/>
      <c r="E5" s="70">
        <v>0</v>
      </c>
      <c r="F5" s="81">
        <v>1</v>
      </c>
      <c r="G5" s="80">
        <v>0</v>
      </c>
      <c r="H5" s="82">
        <v>0</v>
      </c>
      <c r="I5" s="83">
        <v>1</v>
      </c>
      <c r="J5" s="80">
        <v>0</v>
      </c>
      <c r="K5" s="70">
        <v>0</v>
      </c>
      <c r="L5" s="81">
        <v>1</v>
      </c>
      <c r="M5" s="80">
        <v>0</v>
      </c>
      <c r="N5" s="82">
        <v>0</v>
      </c>
      <c r="O5" s="83">
        <v>1</v>
      </c>
      <c r="P5" s="80">
        <v>0</v>
      </c>
      <c r="Q5" s="70">
        <v>0</v>
      </c>
      <c r="R5" s="81">
        <v>1</v>
      </c>
      <c r="S5" s="80">
        <v>0</v>
      </c>
      <c r="T5" s="82">
        <v>0</v>
      </c>
      <c r="U5" s="92">
        <f t="shared" ref="U5:U55" si="1">R5+O5+L5+I5+F5+C5</f>
        <v>6</v>
      </c>
      <c r="V5" s="93">
        <f t="shared" ref="V5:V55" si="2">S5+P5+M5+J5+G5+D5</f>
        <v>0</v>
      </c>
      <c r="W5" s="94">
        <f t="shared" ref="W5:W55" si="3">T5+Q5+N5+K5+H5+E5</f>
        <v>0</v>
      </c>
    </row>
    <row r="6" spans="1:23" s="85" customFormat="1">
      <c r="A6" s="69" t="s">
        <v>21</v>
      </c>
      <c r="B6" s="70">
        <v>2</v>
      </c>
      <c r="C6" s="79"/>
      <c r="D6" s="80"/>
      <c r="E6" s="70">
        <v>0</v>
      </c>
      <c r="F6" s="80">
        <v>0</v>
      </c>
      <c r="G6" s="80">
        <v>0</v>
      </c>
      <c r="H6" s="82">
        <v>0</v>
      </c>
      <c r="I6" s="80">
        <v>0</v>
      </c>
      <c r="J6" s="80">
        <v>0</v>
      </c>
      <c r="K6" s="70">
        <v>0</v>
      </c>
      <c r="L6" s="80">
        <v>0</v>
      </c>
      <c r="M6" s="80">
        <v>0</v>
      </c>
      <c r="N6" s="82">
        <v>0</v>
      </c>
      <c r="O6" s="80">
        <v>0</v>
      </c>
      <c r="P6" s="80">
        <v>0</v>
      </c>
      <c r="Q6" s="70">
        <v>0</v>
      </c>
      <c r="R6" s="80">
        <v>0</v>
      </c>
      <c r="S6" s="80">
        <v>0</v>
      </c>
      <c r="T6" s="82">
        <v>0</v>
      </c>
      <c r="U6" s="92">
        <f t="shared" si="1"/>
        <v>0</v>
      </c>
      <c r="V6" s="93">
        <f t="shared" si="2"/>
        <v>0</v>
      </c>
      <c r="W6" s="94">
        <f t="shared" si="3"/>
        <v>0</v>
      </c>
    </row>
    <row r="7" spans="1:23" s="85" customFormat="1">
      <c r="A7" s="69" t="s">
        <v>20</v>
      </c>
      <c r="B7" s="70">
        <v>1</v>
      </c>
      <c r="C7" s="79">
        <v>1</v>
      </c>
      <c r="D7" s="80"/>
      <c r="E7" s="70">
        <v>0</v>
      </c>
      <c r="F7" s="81">
        <v>1</v>
      </c>
      <c r="G7" s="80">
        <v>0</v>
      </c>
      <c r="H7" s="82">
        <v>0</v>
      </c>
      <c r="I7" s="83">
        <v>1</v>
      </c>
      <c r="J7" s="80">
        <v>0</v>
      </c>
      <c r="K7" s="70">
        <v>0</v>
      </c>
      <c r="L7" s="81">
        <v>1</v>
      </c>
      <c r="M7" s="80">
        <v>0</v>
      </c>
      <c r="N7" s="82">
        <v>0</v>
      </c>
      <c r="O7" s="83">
        <v>1</v>
      </c>
      <c r="P7" s="80">
        <v>0</v>
      </c>
      <c r="Q7" s="70">
        <v>0</v>
      </c>
      <c r="R7" s="81">
        <v>1</v>
      </c>
      <c r="S7" s="80">
        <v>0</v>
      </c>
      <c r="T7" s="82">
        <v>0</v>
      </c>
      <c r="U7" s="92">
        <f t="shared" si="1"/>
        <v>6</v>
      </c>
      <c r="V7" s="93">
        <f t="shared" si="2"/>
        <v>0</v>
      </c>
      <c r="W7" s="94">
        <f t="shared" si="3"/>
        <v>0</v>
      </c>
    </row>
    <row r="8" spans="1:23" s="85" customFormat="1">
      <c r="A8" s="69" t="s">
        <v>89</v>
      </c>
      <c r="B8" s="70">
        <v>1</v>
      </c>
      <c r="C8" s="79"/>
      <c r="D8" s="80">
        <v>1</v>
      </c>
      <c r="E8" s="70">
        <v>0</v>
      </c>
      <c r="F8" s="80">
        <v>0</v>
      </c>
      <c r="G8" s="80">
        <v>1</v>
      </c>
      <c r="H8" s="82">
        <v>0</v>
      </c>
      <c r="I8" s="80">
        <v>0</v>
      </c>
      <c r="J8" s="80">
        <v>1</v>
      </c>
      <c r="K8" s="70">
        <v>0</v>
      </c>
      <c r="L8" s="80">
        <v>0</v>
      </c>
      <c r="M8" s="80">
        <v>1</v>
      </c>
      <c r="N8" s="82">
        <v>0</v>
      </c>
      <c r="O8" s="80">
        <v>0</v>
      </c>
      <c r="P8" s="80">
        <v>1</v>
      </c>
      <c r="Q8" s="70">
        <v>0</v>
      </c>
      <c r="R8" s="80">
        <v>0</v>
      </c>
      <c r="S8" s="80">
        <v>1</v>
      </c>
      <c r="T8" s="82">
        <v>0</v>
      </c>
      <c r="U8" s="92">
        <f t="shared" si="1"/>
        <v>0</v>
      </c>
      <c r="V8" s="93">
        <f t="shared" si="2"/>
        <v>6</v>
      </c>
      <c r="W8" s="94">
        <f t="shared" si="3"/>
        <v>0</v>
      </c>
    </row>
    <row r="9" spans="1:23" s="85" customFormat="1">
      <c r="A9" s="69" t="s">
        <v>22</v>
      </c>
      <c r="B9" s="70">
        <v>1</v>
      </c>
      <c r="C9" s="79">
        <v>1</v>
      </c>
      <c r="D9" s="80"/>
      <c r="E9" s="70">
        <v>0</v>
      </c>
      <c r="F9" s="81">
        <v>1</v>
      </c>
      <c r="G9" s="80">
        <v>0</v>
      </c>
      <c r="H9" s="82">
        <v>0</v>
      </c>
      <c r="I9" s="83">
        <v>1</v>
      </c>
      <c r="J9" s="80">
        <v>0</v>
      </c>
      <c r="K9" s="70">
        <v>0</v>
      </c>
      <c r="L9" s="80">
        <v>0</v>
      </c>
      <c r="M9" s="80">
        <v>1</v>
      </c>
      <c r="N9" s="82">
        <v>0</v>
      </c>
      <c r="O9" s="83">
        <v>1</v>
      </c>
      <c r="P9" s="80">
        <v>0</v>
      </c>
      <c r="Q9" s="70">
        <v>0</v>
      </c>
      <c r="R9" s="81">
        <v>1</v>
      </c>
      <c r="S9" s="80">
        <v>0</v>
      </c>
      <c r="T9" s="82">
        <v>0</v>
      </c>
      <c r="U9" s="92">
        <f t="shared" si="1"/>
        <v>5</v>
      </c>
      <c r="V9" s="93">
        <f t="shared" si="2"/>
        <v>1</v>
      </c>
      <c r="W9" s="94">
        <f t="shared" si="3"/>
        <v>0</v>
      </c>
    </row>
    <row r="10" spans="1:23" s="85" customFormat="1">
      <c r="A10" s="69" t="s">
        <v>26</v>
      </c>
      <c r="B10" s="70">
        <v>1</v>
      </c>
      <c r="C10" s="79"/>
      <c r="D10" s="80"/>
      <c r="E10" s="70">
        <v>0</v>
      </c>
      <c r="F10" s="80">
        <v>0</v>
      </c>
      <c r="G10" s="80">
        <v>0</v>
      </c>
      <c r="H10" s="82">
        <v>0</v>
      </c>
      <c r="I10" s="80">
        <v>0</v>
      </c>
      <c r="J10" s="80">
        <v>0</v>
      </c>
      <c r="K10" s="70">
        <v>0</v>
      </c>
      <c r="L10" s="80">
        <v>0</v>
      </c>
      <c r="M10" s="80">
        <v>0</v>
      </c>
      <c r="N10" s="82">
        <v>0</v>
      </c>
      <c r="O10" s="83"/>
      <c r="P10" s="80">
        <v>0</v>
      </c>
      <c r="Q10" s="70">
        <v>0</v>
      </c>
      <c r="R10" s="80">
        <v>0</v>
      </c>
      <c r="S10" s="80">
        <v>0</v>
      </c>
      <c r="T10" s="82">
        <v>0</v>
      </c>
      <c r="U10" s="92">
        <f t="shared" si="1"/>
        <v>0</v>
      </c>
      <c r="V10" s="93">
        <f t="shared" si="2"/>
        <v>0</v>
      </c>
      <c r="W10" s="94">
        <f t="shared" si="3"/>
        <v>0</v>
      </c>
    </row>
    <row r="11" spans="1:23" s="85" customFormat="1">
      <c r="A11" s="69" t="s">
        <v>26</v>
      </c>
      <c r="B11" s="70">
        <v>1</v>
      </c>
      <c r="C11" s="79"/>
      <c r="D11" s="80"/>
      <c r="E11" s="70">
        <v>0</v>
      </c>
      <c r="F11" s="80">
        <v>0</v>
      </c>
      <c r="G11" s="80">
        <v>0</v>
      </c>
      <c r="H11" s="82">
        <v>0</v>
      </c>
      <c r="I11" s="80">
        <v>0</v>
      </c>
      <c r="J11" s="80">
        <v>0</v>
      </c>
      <c r="K11" s="70">
        <v>0</v>
      </c>
      <c r="L11" s="80">
        <v>0</v>
      </c>
      <c r="M11" s="80">
        <v>0</v>
      </c>
      <c r="N11" s="82">
        <v>0</v>
      </c>
      <c r="O11" s="83"/>
      <c r="P11" s="80">
        <v>0</v>
      </c>
      <c r="Q11" s="70">
        <v>0</v>
      </c>
      <c r="R11" s="80">
        <v>0</v>
      </c>
      <c r="S11" s="80">
        <v>0</v>
      </c>
      <c r="T11" s="82">
        <v>0</v>
      </c>
      <c r="U11" s="92">
        <f t="shared" si="1"/>
        <v>0</v>
      </c>
      <c r="V11" s="93">
        <f t="shared" si="2"/>
        <v>0</v>
      </c>
      <c r="W11" s="94">
        <f t="shared" si="3"/>
        <v>0</v>
      </c>
    </row>
    <row r="12" spans="1:23" s="85" customFormat="1">
      <c r="A12" s="69" t="s">
        <v>35</v>
      </c>
      <c r="B12" s="70">
        <v>1</v>
      </c>
      <c r="C12" s="79">
        <v>1</v>
      </c>
      <c r="D12" s="80"/>
      <c r="E12" s="70">
        <v>0</v>
      </c>
      <c r="F12" s="81">
        <v>1</v>
      </c>
      <c r="G12" s="80">
        <v>0</v>
      </c>
      <c r="H12" s="82">
        <v>0</v>
      </c>
      <c r="I12" s="83">
        <v>1</v>
      </c>
      <c r="J12" s="80">
        <v>0</v>
      </c>
      <c r="K12" s="70">
        <v>0</v>
      </c>
      <c r="L12" s="81">
        <v>1</v>
      </c>
      <c r="M12" s="80">
        <v>0</v>
      </c>
      <c r="N12" s="82">
        <v>0</v>
      </c>
      <c r="O12" s="83">
        <v>1</v>
      </c>
      <c r="P12" s="80">
        <v>0</v>
      </c>
      <c r="Q12" s="70">
        <v>0</v>
      </c>
      <c r="R12" s="80">
        <v>0</v>
      </c>
      <c r="S12" s="80">
        <v>0</v>
      </c>
      <c r="T12" s="82">
        <v>0</v>
      </c>
      <c r="U12" s="92">
        <f t="shared" si="1"/>
        <v>5</v>
      </c>
      <c r="V12" s="93">
        <f t="shared" si="2"/>
        <v>0</v>
      </c>
      <c r="W12" s="94">
        <f t="shared" si="3"/>
        <v>0</v>
      </c>
    </row>
    <row r="13" spans="1:23" s="85" customFormat="1">
      <c r="A13" s="69" t="s">
        <v>90</v>
      </c>
      <c r="B13" s="70">
        <v>2</v>
      </c>
      <c r="C13" s="79">
        <v>1</v>
      </c>
      <c r="D13" s="80"/>
      <c r="E13" s="70">
        <v>0</v>
      </c>
      <c r="F13" s="81">
        <v>1</v>
      </c>
      <c r="G13" s="80">
        <v>0</v>
      </c>
      <c r="H13" s="82">
        <v>0</v>
      </c>
      <c r="I13" s="83">
        <v>1</v>
      </c>
      <c r="J13" s="80">
        <v>0</v>
      </c>
      <c r="K13" s="70">
        <v>0</v>
      </c>
      <c r="L13" s="81">
        <v>1</v>
      </c>
      <c r="M13" s="80">
        <v>0</v>
      </c>
      <c r="N13" s="82">
        <v>0</v>
      </c>
      <c r="O13" s="83">
        <v>1</v>
      </c>
      <c r="P13" s="80">
        <v>0</v>
      </c>
      <c r="Q13" s="70">
        <v>0</v>
      </c>
      <c r="R13" s="80">
        <v>0</v>
      </c>
      <c r="S13" s="80">
        <v>0</v>
      </c>
      <c r="T13" s="82">
        <v>0</v>
      </c>
      <c r="U13" s="92">
        <f t="shared" si="1"/>
        <v>5</v>
      </c>
      <c r="V13" s="93">
        <f t="shared" si="2"/>
        <v>0</v>
      </c>
      <c r="W13" s="94">
        <f t="shared" si="3"/>
        <v>0</v>
      </c>
    </row>
    <row r="14" spans="1:23" s="85" customFormat="1">
      <c r="A14" s="69" t="s">
        <v>91</v>
      </c>
      <c r="B14" s="70">
        <v>3</v>
      </c>
      <c r="C14" s="79">
        <v>1</v>
      </c>
      <c r="D14" s="80"/>
      <c r="E14" s="70">
        <v>0</v>
      </c>
      <c r="F14" s="81">
        <v>1</v>
      </c>
      <c r="G14" s="80">
        <v>0</v>
      </c>
      <c r="H14" s="82">
        <v>0</v>
      </c>
      <c r="I14" s="83">
        <v>1</v>
      </c>
      <c r="J14" s="80">
        <v>0</v>
      </c>
      <c r="K14" s="70">
        <v>0</v>
      </c>
      <c r="L14" s="81">
        <v>1</v>
      </c>
      <c r="M14" s="80">
        <v>0</v>
      </c>
      <c r="N14" s="82">
        <v>0</v>
      </c>
      <c r="O14" s="83">
        <v>1</v>
      </c>
      <c r="P14" s="80">
        <v>0</v>
      </c>
      <c r="Q14" s="70">
        <v>0</v>
      </c>
      <c r="R14" s="80">
        <v>0</v>
      </c>
      <c r="S14" s="80">
        <v>0</v>
      </c>
      <c r="T14" s="82">
        <v>0</v>
      </c>
      <c r="U14" s="92">
        <f t="shared" si="1"/>
        <v>5</v>
      </c>
      <c r="V14" s="93">
        <f t="shared" si="2"/>
        <v>0</v>
      </c>
      <c r="W14" s="94">
        <f t="shared" si="3"/>
        <v>0</v>
      </c>
    </row>
    <row r="15" spans="1:23" s="85" customFormat="1">
      <c r="A15" s="69" t="s">
        <v>92</v>
      </c>
      <c r="B15" s="70">
        <v>4</v>
      </c>
      <c r="C15" s="79"/>
      <c r="D15" s="80">
        <v>1</v>
      </c>
      <c r="E15" s="70">
        <v>0</v>
      </c>
      <c r="F15" s="81">
        <v>1</v>
      </c>
      <c r="G15" s="80">
        <v>0</v>
      </c>
      <c r="H15" s="82">
        <v>0</v>
      </c>
      <c r="I15" s="83">
        <v>1</v>
      </c>
      <c r="J15" s="80">
        <v>0</v>
      </c>
      <c r="K15" s="70">
        <v>0</v>
      </c>
      <c r="L15" s="81">
        <v>1</v>
      </c>
      <c r="M15" s="80">
        <v>0</v>
      </c>
      <c r="N15" s="82">
        <v>0</v>
      </c>
      <c r="O15" s="83">
        <v>1</v>
      </c>
      <c r="P15" s="80">
        <v>0</v>
      </c>
      <c r="Q15" s="70">
        <v>0</v>
      </c>
      <c r="R15" s="80">
        <v>0</v>
      </c>
      <c r="S15" s="80">
        <v>0</v>
      </c>
      <c r="T15" s="82">
        <v>0</v>
      </c>
      <c r="U15" s="92">
        <f t="shared" si="1"/>
        <v>4</v>
      </c>
      <c r="V15" s="93">
        <f t="shared" si="2"/>
        <v>1</v>
      </c>
      <c r="W15" s="94">
        <f t="shared" si="3"/>
        <v>0</v>
      </c>
    </row>
    <row r="16" spans="1:23" s="85" customFormat="1">
      <c r="A16" s="69" t="s">
        <v>93</v>
      </c>
      <c r="B16" s="70">
        <v>1</v>
      </c>
      <c r="C16" s="79">
        <v>1</v>
      </c>
      <c r="D16" s="80"/>
      <c r="E16" s="70">
        <v>0</v>
      </c>
      <c r="F16" s="81">
        <v>1</v>
      </c>
      <c r="G16" s="80">
        <v>0</v>
      </c>
      <c r="H16" s="82">
        <v>0</v>
      </c>
      <c r="I16" s="83">
        <v>1</v>
      </c>
      <c r="J16" s="80">
        <v>0</v>
      </c>
      <c r="K16" s="70">
        <v>0</v>
      </c>
      <c r="L16" s="81">
        <v>1</v>
      </c>
      <c r="M16" s="80">
        <v>0</v>
      </c>
      <c r="N16" s="82">
        <v>0</v>
      </c>
      <c r="O16" s="83">
        <v>1</v>
      </c>
      <c r="P16" s="80">
        <v>0</v>
      </c>
      <c r="Q16" s="70">
        <v>0</v>
      </c>
      <c r="R16" s="81">
        <v>1</v>
      </c>
      <c r="S16" s="80">
        <v>0</v>
      </c>
      <c r="T16" s="82">
        <v>0</v>
      </c>
      <c r="U16" s="92">
        <f t="shared" si="1"/>
        <v>6</v>
      </c>
      <c r="V16" s="93">
        <f t="shared" si="2"/>
        <v>0</v>
      </c>
      <c r="W16" s="94">
        <f t="shared" si="3"/>
        <v>0</v>
      </c>
    </row>
    <row r="17" spans="1:23" s="85" customFormat="1">
      <c r="A17" s="69" t="s">
        <v>94</v>
      </c>
      <c r="B17" s="70">
        <v>1</v>
      </c>
      <c r="C17" s="79"/>
      <c r="D17" s="80"/>
      <c r="E17" s="70">
        <v>0</v>
      </c>
      <c r="F17" s="80">
        <v>0</v>
      </c>
      <c r="G17" s="80">
        <v>0</v>
      </c>
      <c r="H17" s="82">
        <v>0</v>
      </c>
      <c r="I17" s="80">
        <v>0</v>
      </c>
      <c r="J17" s="80">
        <v>0</v>
      </c>
      <c r="K17" s="70">
        <v>0</v>
      </c>
      <c r="L17" s="80">
        <v>0</v>
      </c>
      <c r="M17" s="80">
        <v>0</v>
      </c>
      <c r="N17" s="82">
        <v>0</v>
      </c>
      <c r="O17" s="83"/>
      <c r="P17" s="80">
        <v>0</v>
      </c>
      <c r="Q17" s="70">
        <v>0</v>
      </c>
      <c r="R17" s="80">
        <v>0</v>
      </c>
      <c r="S17" s="80">
        <v>0</v>
      </c>
      <c r="T17" s="82">
        <v>0</v>
      </c>
      <c r="U17" s="92">
        <f t="shared" si="1"/>
        <v>0</v>
      </c>
      <c r="V17" s="93">
        <f t="shared" si="2"/>
        <v>0</v>
      </c>
      <c r="W17" s="94">
        <f t="shared" si="3"/>
        <v>0</v>
      </c>
    </row>
    <row r="18" spans="1:23" s="85" customFormat="1">
      <c r="A18" s="69" t="s">
        <v>28</v>
      </c>
      <c r="B18" s="70">
        <v>2</v>
      </c>
      <c r="C18" s="79"/>
      <c r="D18" s="80"/>
      <c r="E18" s="70">
        <v>0</v>
      </c>
      <c r="F18" s="80">
        <v>0</v>
      </c>
      <c r="G18" s="80">
        <v>0</v>
      </c>
      <c r="H18" s="82">
        <v>0</v>
      </c>
      <c r="I18" s="80">
        <v>0</v>
      </c>
      <c r="J18" s="80">
        <v>0</v>
      </c>
      <c r="K18" s="70">
        <v>0</v>
      </c>
      <c r="L18" s="80">
        <v>0</v>
      </c>
      <c r="M18" s="80">
        <v>0</v>
      </c>
      <c r="N18" s="82">
        <v>0</v>
      </c>
      <c r="O18" s="83"/>
      <c r="P18" s="80">
        <v>0</v>
      </c>
      <c r="Q18" s="70">
        <v>0</v>
      </c>
      <c r="R18" s="80">
        <v>0</v>
      </c>
      <c r="S18" s="80">
        <v>0</v>
      </c>
      <c r="T18" s="82">
        <v>0</v>
      </c>
      <c r="U18" s="92">
        <f t="shared" si="1"/>
        <v>0</v>
      </c>
      <c r="V18" s="93">
        <f t="shared" si="2"/>
        <v>0</v>
      </c>
      <c r="W18" s="94">
        <f t="shared" si="3"/>
        <v>0</v>
      </c>
    </row>
    <row r="19" spans="1:23" s="85" customFormat="1">
      <c r="A19" s="69" t="s">
        <v>28</v>
      </c>
      <c r="B19" s="70">
        <v>3</v>
      </c>
      <c r="C19" s="79"/>
      <c r="D19" s="80"/>
      <c r="E19" s="70">
        <v>0</v>
      </c>
      <c r="F19" s="80">
        <v>0</v>
      </c>
      <c r="G19" s="80">
        <v>0</v>
      </c>
      <c r="H19" s="82">
        <v>0</v>
      </c>
      <c r="I19" s="80">
        <v>0</v>
      </c>
      <c r="J19" s="80">
        <v>0</v>
      </c>
      <c r="K19" s="70">
        <v>0</v>
      </c>
      <c r="L19" s="80">
        <v>0</v>
      </c>
      <c r="M19" s="80">
        <v>0</v>
      </c>
      <c r="N19" s="82">
        <v>0</v>
      </c>
      <c r="O19" s="83"/>
      <c r="P19" s="80">
        <v>0</v>
      </c>
      <c r="Q19" s="70">
        <v>0</v>
      </c>
      <c r="R19" s="80">
        <v>0</v>
      </c>
      <c r="S19" s="80">
        <v>0</v>
      </c>
      <c r="T19" s="82">
        <v>0</v>
      </c>
      <c r="U19" s="92">
        <f t="shared" si="1"/>
        <v>0</v>
      </c>
      <c r="V19" s="93">
        <f t="shared" si="2"/>
        <v>0</v>
      </c>
      <c r="W19" s="94">
        <f t="shared" si="3"/>
        <v>0</v>
      </c>
    </row>
    <row r="20" spans="1:23" s="85" customFormat="1">
      <c r="A20" s="69" t="s">
        <v>19</v>
      </c>
      <c r="B20" s="70">
        <v>1</v>
      </c>
      <c r="C20" s="79"/>
      <c r="D20" s="80"/>
      <c r="E20" s="70">
        <v>0</v>
      </c>
      <c r="F20" s="80">
        <v>0</v>
      </c>
      <c r="G20" s="80">
        <v>0</v>
      </c>
      <c r="H20" s="82">
        <v>0</v>
      </c>
      <c r="I20" s="80">
        <v>0</v>
      </c>
      <c r="J20" s="80">
        <v>0</v>
      </c>
      <c r="K20" s="70">
        <v>0</v>
      </c>
      <c r="L20" s="80">
        <v>0</v>
      </c>
      <c r="M20" s="80">
        <v>0</v>
      </c>
      <c r="N20" s="82">
        <v>0</v>
      </c>
      <c r="O20" s="83"/>
      <c r="P20" s="80">
        <v>0</v>
      </c>
      <c r="Q20" s="70">
        <v>0</v>
      </c>
      <c r="R20" s="80">
        <v>0</v>
      </c>
      <c r="S20" s="80">
        <v>0</v>
      </c>
      <c r="T20" s="82">
        <v>0</v>
      </c>
      <c r="U20" s="92">
        <f t="shared" si="1"/>
        <v>0</v>
      </c>
      <c r="V20" s="93">
        <f t="shared" si="2"/>
        <v>0</v>
      </c>
      <c r="W20" s="94">
        <f t="shared" si="3"/>
        <v>0</v>
      </c>
    </row>
    <row r="21" spans="1:23" s="85" customFormat="1">
      <c r="A21" s="69" t="s">
        <v>95</v>
      </c>
      <c r="B21" s="70">
        <v>1</v>
      </c>
      <c r="C21" s="79"/>
      <c r="D21" s="80"/>
      <c r="E21" s="70">
        <v>0</v>
      </c>
      <c r="F21" s="80">
        <v>0</v>
      </c>
      <c r="G21" s="80">
        <v>0</v>
      </c>
      <c r="H21" s="82">
        <v>0</v>
      </c>
      <c r="I21" s="80">
        <v>0</v>
      </c>
      <c r="J21" s="80">
        <v>0</v>
      </c>
      <c r="K21" s="70">
        <v>0</v>
      </c>
      <c r="L21" s="80">
        <v>0</v>
      </c>
      <c r="M21" s="80">
        <v>0</v>
      </c>
      <c r="N21" s="82">
        <v>0</v>
      </c>
      <c r="O21" s="83"/>
      <c r="P21" s="80">
        <v>0</v>
      </c>
      <c r="Q21" s="70">
        <v>0</v>
      </c>
      <c r="R21" s="80">
        <v>0</v>
      </c>
      <c r="S21" s="80">
        <v>0</v>
      </c>
      <c r="T21" s="82">
        <v>0</v>
      </c>
      <c r="U21" s="92">
        <f t="shared" si="1"/>
        <v>0</v>
      </c>
      <c r="V21" s="93">
        <f t="shared" si="2"/>
        <v>0</v>
      </c>
      <c r="W21" s="94">
        <f t="shared" si="3"/>
        <v>0</v>
      </c>
    </row>
    <row r="22" spans="1:23" s="85" customFormat="1">
      <c r="A22" s="69" t="s">
        <v>95</v>
      </c>
      <c r="B22" s="70">
        <v>1</v>
      </c>
      <c r="C22" s="79"/>
      <c r="D22" s="80">
        <v>1</v>
      </c>
      <c r="E22" s="70">
        <v>0</v>
      </c>
      <c r="F22" s="80">
        <v>0</v>
      </c>
      <c r="G22" s="80">
        <v>1</v>
      </c>
      <c r="H22" s="82">
        <v>0</v>
      </c>
      <c r="I22" s="80">
        <v>0</v>
      </c>
      <c r="J22" s="80">
        <v>1</v>
      </c>
      <c r="K22" s="70">
        <v>0</v>
      </c>
      <c r="L22" s="81">
        <v>1</v>
      </c>
      <c r="M22" s="80">
        <v>0</v>
      </c>
      <c r="N22" s="82">
        <v>0</v>
      </c>
      <c r="O22" s="83">
        <v>1</v>
      </c>
      <c r="P22" s="80">
        <v>0</v>
      </c>
      <c r="Q22" s="70">
        <v>0</v>
      </c>
      <c r="R22" s="80">
        <v>0</v>
      </c>
      <c r="S22" s="80">
        <v>1</v>
      </c>
      <c r="T22" s="82">
        <v>0</v>
      </c>
      <c r="U22" s="92">
        <f t="shared" si="1"/>
        <v>2</v>
      </c>
      <c r="V22" s="93">
        <f t="shared" si="2"/>
        <v>4</v>
      </c>
      <c r="W22" s="94">
        <f t="shared" si="3"/>
        <v>0</v>
      </c>
    </row>
    <row r="23" spans="1:23" s="85" customFormat="1">
      <c r="A23" s="69" t="s">
        <v>96</v>
      </c>
      <c r="B23" s="70">
        <v>2</v>
      </c>
      <c r="C23" s="79"/>
      <c r="D23" s="80"/>
      <c r="E23" s="70">
        <v>0</v>
      </c>
      <c r="F23" s="80">
        <v>0</v>
      </c>
      <c r="G23" s="80">
        <v>0</v>
      </c>
      <c r="H23" s="82">
        <v>0</v>
      </c>
      <c r="I23" s="80">
        <v>0</v>
      </c>
      <c r="J23" s="80">
        <v>0</v>
      </c>
      <c r="K23" s="70">
        <v>0</v>
      </c>
      <c r="L23" s="80">
        <v>0</v>
      </c>
      <c r="M23" s="80">
        <v>0</v>
      </c>
      <c r="N23" s="82">
        <v>0</v>
      </c>
      <c r="O23" s="83"/>
      <c r="P23" s="80">
        <v>0</v>
      </c>
      <c r="Q23" s="70">
        <v>0</v>
      </c>
      <c r="R23" s="80">
        <v>0</v>
      </c>
      <c r="S23" s="80">
        <v>0</v>
      </c>
      <c r="T23" s="82">
        <v>0</v>
      </c>
      <c r="U23" s="92">
        <f t="shared" si="1"/>
        <v>0</v>
      </c>
      <c r="V23" s="93">
        <f t="shared" si="2"/>
        <v>0</v>
      </c>
      <c r="W23" s="94">
        <f t="shared" si="3"/>
        <v>0</v>
      </c>
    </row>
    <row r="24" spans="1:23" s="85" customFormat="1">
      <c r="A24" s="69" t="s">
        <v>45</v>
      </c>
      <c r="B24" s="70">
        <v>1</v>
      </c>
      <c r="C24" s="79"/>
      <c r="D24" s="80"/>
      <c r="E24" s="70">
        <v>0</v>
      </c>
      <c r="F24" s="80">
        <v>0</v>
      </c>
      <c r="G24" s="80">
        <v>0</v>
      </c>
      <c r="H24" s="82">
        <v>0</v>
      </c>
      <c r="I24" s="80">
        <v>0</v>
      </c>
      <c r="J24" s="80">
        <v>0</v>
      </c>
      <c r="K24" s="70">
        <v>0</v>
      </c>
      <c r="L24" s="80">
        <v>0</v>
      </c>
      <c r="M24" s="80">
        <v>0</v>
      </c>
      <c r="N24" s="82">
        <v>0</v>
      </c>
      <c r="O24" s="83"/>
      <c r="P24" s="80">
        <v>0</v>
      </c>
      <c r="Q24" s="70">
        <v>0</v>
      </c>
      <c r="R24" s="80">
        <v>0</v>
      </c>
      <c r="S24" s="80">
        <v>0</v>
      </c>
      <c r="T24" s="82">
        <v>0</v>
      </c>
      <c r="U24" s="92">
        <f t="shared" si="1"/>
        <v>0</v>
      </c>
      <c r="V24" s="93">
        <f t="shared" si="2"/>
        <v>0</v>
      </c>
      <c r="W24" s="94">
        <f t="shared" si="3"/>
        <v>0</v>
      </c>
    </row>
    <row r="25" spans="1:23" s="85" customFormat="1">
      <c r="A25" s="69" t="s">
        <v>45</v>
      </c>
      <c r="B25" s="70">
        <v>1</v>
      </c>
      <c r="C25" s="79">
        <v>1</v>
      </c>
      <c r="D25" s="80"/>
      <c r="E25" s="70">
        <v>0</v>
      </c>
      <c r="F25" s="81">
        <v>1</v>
      </c>
      <c r="G25" s="80">
        <v>0</v>
      </c>
      <c r="H25" s="82">
        <v>0</v>
      </c>
      <c r="I25" s="83">
        <v>1</v>
      </c>
      <c r="J25" s="80">
        <v>0</v>
      </c>
      <c r="K25" s="70">
        <v>0</v>
      </c>
      <c r="L25" s="81">
        <v>1</v>
      </c>
      <c r="M25" s="80">
        <v>0</v>
      </c>
      <c r="N25" s="82">
        <v>0</v>
      </c>
      <c r="O25" s="83">
        <v>1</v>
      </c>
      <c r="P25" s="80">
        <v>0</v>
      </c>
      <c r="Q25" s="70">
        <v>0</v>
      </c>
      <c r="R25" s="81">
        <v>1</v>
      </c>
      <c r="S25" s="80">
        <v>0</v>
      </c>
      <c r="T25" s="82">
        <v>0</v>
      </c>
      <c r="U25" s="92">
        <f t="shared" si="1"/>
        <v>6</v>
      </c>
      <c r="V25" s="93">
        <f t="shared" si="2"/>
        <v>0</v>
      </c>
      <c r="W25" s="94">
        <f t="shared" si="3"/>
        <v>0</v>
      </c>
    </row>
    <row r="26" spans="1:23" s="85" customFormat="1">
      <c r="A26" s="69" t="s">
        <v>46</v>
      </c>
      <c r="B26" s="70">
        <v>2</v>
      </c>
      <c r="C26" s="79">
        <v>1</v>
      </c>
      <c r="D26" s="80"/>
      <c r="E26" s="70">
        <v>0</v>
      </c>
      <c r="F26" s="81"/>
      <c r="G26" s="80">
        <v>1</v>
      </c>
      <c r="H26" s="82">
        <v>0</v>
      </c>
      <c r="I26" s="83">
        <v>1</v>
      </c>
      <c r="J26" s="80">
        <v>0</v>
      </c>
      <c r="K26" s="70">
        <v>0</v>
      </c>
      <c r="L26" s="81">
        <v>1</v>
      </c>
      <c r="M26" s="80">
        <v>0</v>
      </c>
      <c r="N26" s="82">
        <v>0</v>
      </c>
      <c r="O26" s="83">
        <v>1</v>
      </c>
      <c r="P26" s="80">
        <v>0</v>
      </c>
      <c r="Q26" s="70">
        <v>0</v>
      </c>
      <c r="R26" s="81">
        <v>1</v>
      </c>
      <c r="S26" s="80">
        <v>0</v>
      </c>
      <c r="T26" s="82">
        <v>0</v>
      </c>
      <c r="U26" s="92">
        <f t="shared" si="1"/>
        <v>5</v>
      </c>
      <c r="V26" s="93">
        <f t="shared" si="2"/>
        <v>1</v>
      </c>
      <c r="W26" s="94">
        <f t="shared" si="3"/>
        <v>0</v>
      </c>
    </row>
    <row r="27" spans="1:23" s="85" customFormat="1">
      <c r="A27" s="69" t="s">
        <v>29</v>
      </c>
      <c r="B27" s="70">
        <v>1</v>
      </c>
      <c r="C27" s="79"/>
      <c r="D27" s="80"/>
      <c r="E27" s="70">
        <v>0</v>
      </c>
      <c r="F27" s="81"/>
      <c r="G27" s="80">
        <v>0</v>
      </c>
      <c r="H27" s="82">
        <v>0</v>
      </c>
      <c r="I27" s="83"/>
      <c r="J27" s="80">
        <v>0</v>
      </c>
      <c r="K27" s="70">
        <v>0</v>
      </c>
      <c r="L27" s="80">
        <v>0</v>
      </c>
      <c r="M27" s="80">
        <v>0</v>
      </c>
      <c r="N27" s="82">
        <v>0</v>
      </c>
      <c r="O27" s="83"/>
      <c r="P27" s="80">
        <v>0</v>
      </c>
      <c r="Q27" s="70">
        <v>0</v>
      </c>
      <c r="R27" s="80">
        <v>0</v>
      </c>
      <c r="S27" s="80">
        <v>0</v>
      </c>
      <c r="T27" s="82">
        <v>0</v>
      </c>
      <c r="U27" s="92">
        <f t="shared" si="1"/>
        <v>0</v>
      </c>
      <c r="V27" s="93">
        <f t="shared" si="2"/>
        <v>0</v>
      </c>
      <c r="W27" s="94">
        <f t="shared" si="3"/>
        <v>0</v>
      </c>
    </row>
    <row r="28" spans="1:23" s="85" customFormat="1">
      <c r="A28" s="69" t="s">
        <v>30</v>
      </c>
      <c r="B28" s="70">
        <v>1</v>
      </c>
      <c r="C28" s="79">
        <v>1</v>
      </c>
      <c r="D28" s="80"/>
      <c r="E28" s="70">
        <v>0</v>
      </c>
      <c r="F28" s="81">
        <v>1</v>
      </c>
      <c r="G28" s="80">
        <v>0</v>
      </c>
      <c r="H28" s="82">
        <v>0</v>
      </c>
      <c r="I28" s="83">
        <v>1</v>
      </c>
      <c r="J28" s="80">
        <v>0</v>
      </c>
      <c r="K28" s="70">
        <v>0</v>
      </c>
      <c r="L28" s="81">
        <v>1</v>
      </c>
      <c r="M28" s="80">
        <v>0</v>
      </c>
      <c r="N28" s="82">
        <v>0</v>
      </c>
      <c r="O28" s="83">
        <v>1</v>
      </c>
      <c r="P28" s="80">
        <v>0</v>
      </c>
      <c r="Q28" s="70">
        <v>0</v>
      </c>
      <c r="R28" s="80">
        <v>0</v>
      </c>
      <c r="S28" s="80">
        <v>1</v>
      </c>
      <c r="T28" s="82">
        <v>0</v>
      </c>
      <c r="U28" s="92">
        <f t="shared" si="1"/>
        <v>5</v>
      </c>
      <c r="V28" s="93">
        <f t="shared" si="2"/>
        <v>1</v>
      </c>
      <c r="W28" s="94">
        <f t="shared" si="3"/>
        <v>0</v>
      </c>
    </row>
    <row r="29" spans="1:23" s="85" customFormat="1">
      <c r="A29" s="69" t="s">
        <v>36</v>
      </c>
      <c r="B29" s="70">
        <v>2</v>
      </c>
      <c r="C29" s="79">
        <v>1</v>
      </c>
      <c r="D29" s="80"/>
      <c r="E29" s="70">
        <v>0</v>
      </c>
      <c r="F29" s="81">
        <v>1</v>
      </c>
      <c r="G29" s="80">
        <v>0</v>
      </c>
      <c r="H29" s="82">
        <v>0</v>
      </c>
      <c r="I29" s="83">
        <v>1</v>
      </c>
      <c r="J29" s="80">
        <v>0</v>
      </c>
      <c r="K29" s="70">
        <v>0</v>
      </c>
      <c r="L29" s="81">
        <v>1</v>
      </c>
      <c r="M29" s="80">
        <v>0</v>
      </c>
      <c r="N29" s="82">
        <v>0</v>
      </c>
      <c r="O29" s="83">
        <v>1</v>
      </c>
      <c r="P29" s="80">
        <v>0</v>
      </c>
      <c r="Q29" s="70">
        <v>0</v>
      </c>
      <c r="R29" s="80">
        <v>0</v>
      </c>
      <c r="S29" s="80">
        <v>1</v>
      </c>
      <c r="T29" s="82">
        <v>0</v>
      </c>
      <c r="U29" s="92">
        <f t="shared" si="1"/>
        <v>5</v>
      </c>
      <c r="V29" s="93">
        <f t="shared" si="2"/>
        <v>1</v>
      </c>
      <c r="W29" s="94">
        <f t="shared" si="3"/>
        <v>0</v>
      </c>
    </row>
    <row r="30" spans="1:23" s="85" customFormat="1">
      <c r="A30" s="69" t="s">
        <v>36</v>
      </c>
      <c r="B30" s="70">
        <v>1</v>
      </c>
      <c r="C30" s="79">
        <v>1</v>
      </c>
      <c r="D30" s="80"/>
      <c r="E30" s="70">
        <v>0</v>
      </c>
      <c r="F30" s="81">
        <v>1</v>
      </c>
      <c r="G30" s="80">
        <v>0</v>
      </c>
      <c r="H30" s="82">
        <v>0</v>
      </c>
      <c r="I30" s="83">
        <v>1</v>
      </c>
      <c r="J30" s="80">
        <v>0</v>
      </c>
      <c r="K30" s="70">
        <v>0</v>
      </c>
      <c r="L30" s="80">
        <v>0</v>
      </c>
      <c r="M30" s="80">
        <v>1</v>
      </c>
      <c r="N30" s="82">
        <v>0</v>
      </c>
      <c r="O30" s="83">
        <v>1</v>
      </c>
      <c r="P30" s="80">
        <v>0</v>
      </c>
      <c r="Q30" s="70">
        <v>0</v>
      </c>
      <c r="R30" s="80">
        <v>0</v>
      </c>
      <c r="S30" s="80">
        <v>1</v>
      </c>
      <c r="T30" s="82">
        <v>0</v>
      </c>
      <c r="U30" s="92">
        <f t="shared" si="1"/>
        <v>4</v>
      </c>
      <c r="V30" s="93">
        <f t="shared" si="2"/>
        <v>2</v>
      </c>
      <c r="W30" s="94">
        <f t="shared" si="3"/>
        <v>0</v>
      </c>
    </row>
    <row r="31" spans="1:23" s="85" customFormat="1">
      <c r="A31" s="69" t="s">
        <v>36</v>
      </c>
      <c r="B31" s="70">
        <v>1</v>
      </c>
      <c r="C31" s="79">
        <v>1</v>
      </c>
      <c r="D31" s="80"/>
      <c r="E31" s="70">
        <v>0</v>
      </c>
      <c r="F31" s="81">
        <v>1</v>
      </c>
      <c r="G31" s="80">
        <v>0</v>
      </c>
      <c r="H31" s="82">
        <v>0</v>
      </c>
      <c r="I31" s="83">
        <v>1</v>
      </c>
      <c r="J31" s="80">
        <v>0</v>
      </c>
      <c r="K31" s="70">
        <v>0</v>
      </c>
      <c r="L31" s="81">
        <v>1</v>
      </c>
      <c r="M31" s="80">
        <v>0</v>
      </c>
      <c r="N31" s="82">
        <v>0</v>
      </c>
      <c r="O31" s="83">
        <v>1</v>
      </c>
      <c r="P31" s="80">
        <v>0</v>
      </c>
      <c r="Q31" s="70">
        <v>0</v>
      </c>
      <c r="R31" s="81">
        <v>1</v>
      </c>
      <c r="S31" s="80">
        <v>0</v>
      </c>
      <c r="T31" s="82">
        <v>0</v>
      </c>
      <c r="U31" s="92">
        <f t="shared" si="1"/>
        <v>6</v>
      </c>
      <c r="V31" s="93">
        <f t="shared" si="2"/>
        <v>0</v>
      </c>
      <c r="W31" s="94">
        <f t="shared" si="3"/>
        <v>0</v>
      </c>
    </row>
    <row r="32" spans="1:23" s="85" customFormat="1">
      <c r="A32" s="69" t="s">
        <v>36</v>
      </c>
      <c r="B32" s="70">
        <v>1</v>
      </c>
      <c r="C32" s="79">
        <v>1</v>
      </c>
      <c r="D32" s="80"/>
      <c r="E32" s="70">
        <v>0</v>
      </c>
      <c r="F32" s="81">
        <v>1</v>
      </c>
      <c r="G32" s="80">
        <v>0</v>
      </c>
      <c r="H32" s="82">
        <v>0</v>
      </c>
      <c r="I32" s="83">
        <v>1</v>
      </c>
      <c r="J32" s="80">
        <v>0</v>
      </c>
      <c r="K32" s="70">
        <v>0</v>
      </c>
      <c r="L32" s="81">
        <v>1</v>
      </c>
      <c r="M32" s="80">
        <v>0</v>
      </c>
      <c r="N32" s="82">
        <v>0</v>
      </c>
      <c r="O32" s="83">
        <v>1</v>
      </c>
      <c r="P32" s="80">
        <v>0</v>
      </c>
      <c r="Q32" s="70">
        <v>0</v>
      </c>
      <c r="R32" s="81">
        <v>1</v>
      </c>
      <c r="S32" s="80">
        <v>0</v>
      </c>
      <c r="T32" s="82">
        <v>0</v>
      </c>
      <c r="U32" s="92">
        <f t="shared" si="1"/>
        <v>6</v>
      </c>
      <c r="V32" s="93">
        <f t="shared" si="2"/>
        <v>0</v>
      </c>
      <c r="W32" s="94">
        <f t="shared" si="3"/>
        <v>0</v>
      </c>
    </row>
    <row r="33" spans="1:23" s="85" customFormat="1">
      <c r="A33" s="69" t="s">
        <v>40</v>
      </c>
      <c r="B33" s="70">
        <v>1</v>
      </c>
      <c r="C33" s="79">
        <v>1</v>
      </c>
      <c r="D33" s="80"/>
      <c r="E33" s="70">
        <v>0</v>
      </c>
      <c r="F33" s="81">
        <v>1</v>
      </c>
      <c r="G33" s="80">
        <v>0</v>
      </c>
      <c r="H33" s="82">
        <v>0</v>
      </c>
      <c r="I33" s="83">
        <v>1</v>
      </c>
      <c r="J33" s="80">
        <v>0</v>
      </c>
      <c r="K33" s="70">
        <v>0</v>
      </c>
      <c r="L33" s="81">
        <v>1</v>
      </c>
      <c r="M33" s="80">
        <v>0</v>
      </c>
      <c r="N33" s="82">
        <v>0</v>
      </c>
      <c r="O33" s="83">
        <v>1</v>
      </c>
      <c r="P33" s="80">
        <v>0</v>
      </c>
      <c r="Q33" s="70">
        <v>0</v>
      </c>
      <c r="R33" s="81">
        <v>1</v>
      </c>
      <c r="S33" s="80">
        <v>0</v>
      </c>
      <c r="T33" s="82">
        <v>0</v>
      </c>
      <c r="U33" s="92">
        <f t="shared" si="1"/>
        <v>6</v>
      </c>
      <c r="V33" s="93">
        <f t="shared" si="2"/>
        <v>0</v>
      </c>
      <c r="W33" s="94">
        <f t="shared" si="3"/>
        <v>0</v>
      </c>
    </row>
    <row r="34" spans="1:23" s="85" customFormat="1">
      <c r="A34" s="69" t="s">
        <v>31</v>
      </c>
      <c r="B34" s="70">
        <v>2</v>
      </c>
      <c r="C34" s="79">
        <v>1</v>
      </c>
      <c r="D34" s="80"/>
      <c r="E34" s="70">
        <v>0</v>
      </c>
      <c r="F34" s="81">
        <v>1</v>
      </c>
      <c r="G34" s="80">
        <v>0</v>
      </c>
      <c r="H34" s="82">
        <v>0</v>
      </c>
      <c r="I34" s="83"/>
      <c r="J34" s="80">
        <v>1</v>
      </c>
      <c r="K34" s="70">
        <v>0</v>
      </c>
      <c r="L34" s="81">
        <v>1</v>
      </c>
      <c r="M34" s="80">
        <v>0</v>
      </c>
      <c r="N34" s="82">
        <v>0</v>
      </c>
      <c r="O34" s="83">
        <v>1</v>
      </c>
      <c r="P34" s="80">
        <v>0</v>
      </c>
      <c r="Q34" s="70">
        <v>0</v>
      </c>
      <c r="R34" s="81">
        <v>1</v>
      </c>
      <c r="S34" s="80">
        <v>0</v>
      </c>
      <c r="T34" s="82">
        <v>0</v>
      </c>
      <c r="U34" s="92">
        <f t="shared" si="1"/>
        <v>5</v>
      </c>
      <c r="V34" s="93">
        <f t="shared" si="2"/>
        <v>1</v>
      </c>
      <c r="W34" s="94">
        <f t="shared" si="3"/>
        <v>0</v>
      </c>
    </row>
    <row r="35" spans="1:23" s="85" customFormat="1">
      <c r="A35" s="69" t="s">
        <v>27</v>
      </c>
      <c r="B35" s="70">
        <v>3</v>
      </c>
      <c r="C35" s="79">
        <v>1</v>
      </c>
      <c r="D35" s="80"/>
      <c r="E35" s="70">
        <v>0</v>
      </c>
      <c r="F35" s="81">
        <v>1</v>
      </c>
      <c r="G35" s="80">
        <v>0</v>
      </c>
      <c r="H35" s="82">
        <v>0</v>
      </c>
      <c r="I35" s="83">
        <v>1</v>
      </c>
      <c r="J35" s="80">
        <v>0</v>
      </c>
      <c r="K35" s="70">
        <v>0</v>
      </c>
      <c r="L35" s="81">
        <v>1</v>
      </c>
      <c r="M35" s="80">
        <v>0</v>
      </c>
      <c r="N35" s="82">
        <v>0</v>
      </c>
      <c r="O35" s="83">
        <v>1</v>
      </c>
      <c r="P35" s="80">
        <v>0</v>
      </c>
      <c r="Q35" s="70">
        <v>0</v>
      </c>
      <c r="R35" s="81">
        <v>1</v>
      </c>
      <c r="S35" s="80">
        <v>0</v>
      </c>
      <c r="T35" s="82">
        <v>0</v>
      </c>
      <c r="U35" s="92">
        <f t="shared" si="1"/>
        <v>6</v>
      </c>
      <c r="V35" s="93">
        <f t="shared" si="2"/>
        <v>0</v>
      </c>
      <c r="W35" s="94">
        <f t="shared" si="3"/>
        <v>0</v>
      </c>
    </row>
    <row r="36" spans="1:23" s="85" customFormat="1">
      <c r="A36" s="69" t="s">
        <v>24</v>
      </c>
      <c r="B36" s="70">
        <v>4</v>
      </c>
      <c r="C36" s="79">
        <v>1</v>
      </c>
      <c r="D36" s="80"/>
      <c r="E36" s="70">
        <v>0</v>
      </c>
      <c r="F36" s="81">
        <v>1</v>
      </c>
      <c r="G36" s="80">
        <v>0</v>
      </c>
      <c r="H36" s="82">
        <v>0</v>
      </c>
      <c r="I36" s="83">
        <v>1</v>
      </c>
      <c r="J36" s="80">
        <v>0</v>
      </c>
      <c r="K36" s="70">
        <v>0</v>
      </c>
      <c r="L36" s="81">
        <v>1</v>
      </c>
      <c r="M36" s="80">
        <v>0</v>
      </c>
      <c r="N36" s="82">
        <v>0</v>
      </c>
      <c r="O36" s="83">
        <v>1</v>
      </c>
      <c r="P36" s="80">
        <v>0</v>
      </c>
      <c r="Q36" s="70">
        <v>0</v>
      </c>
      <c r="R36" s="81">
        <v>1</v>
      </c>
      <c r="S36" s="80">
        <v>0</v>
      </c>
      <c r="T36" s="82">
        <v>0</v>
      </c>
      <c r="U36" s="92">
        <f t="shared" si="1"/>
        <v>6</v>
      </c>
      <c r="V36" s="93">
        <f t="shared" si="2"/>
        <v>0</v>
      </c>
      <c r="W36" s="94">
        <f t="shared" si="3"/>
        <v>0</v>
      </c>
    </row>
    <row r="37" spans="1:23" s="85" customFormat="1">
      <c r="A37" s="69" t="s">
        <v>34</v>
      </c>
      <c r="B37" s="70">
        <v>1</v>
      </c>
      <c r="C37" s="79"/>
      <c r="D37" s="80"/>
      <c r="E37" s="70">
        <v>0</v>
      </c>
      <c r="F37" s="81"/>
      <c r="G37" s="80">
        <v>0</v>
      </c>
      <c r="H37" s="82">
        <v>0</v>
      </c>
      <c r="I37" s="83"/>
      <c r="J37" s="80">
        <v>0</v>
      </c>
      <c r="K37" s="70">
        <v>0</v>
      </c>
      <c r="L37" s="80">
        <v>0</v>
      </c>
      <c r="M37" s="80">
        <v>0</v>
      </c>
      <c r="N37" s="82">
        <v>0</v>
      </c>
      <c r="O37" s="83"/>
      <c r="P37" s="80">
        <v>0</v>
      </c>
      <c r="Q37" s="70">
        <v>0</v>
      </c>
      <c r="R37" s="80">
        <v>0</v>
      </c>
      <c r="S37" s="80">
        <v>0</v>
      </c>
      <c r="T37" s="82">
        <v>0</v>
      </c>
      <c r="U37" s="92">
        <f t="shared" si="1"/>
        <v>0</v>
      </c>
      <c r="V37" s="93">
        <f t="shared" si="2"/>
        <v>0</v>
      </c>
      <c r="W37" s="94">
        <f t="shared" si="3"/>
        <v>0</v>
      </c>
    </row>
    <row r="38" spans="1:23" s="85" customFormat="1">
      <c r="A38" s="69" t="s">
        <v>33</v>
      </c>
      <c r="B38" s="70">
        <v>1</v>
      </c>
      <c r="C38" s="79">
        <v>1</v>
      </c>
      <c r="D38" s="80"/>
      <c r="E38" s="70">
        <v>0</v>
      </c>
      <c r="F38" s="81">
        <v>1</v>
      </c>
      <c r="G38" s="80">
        <v>0</v>
      </c>
      <c r="H38" s="82">
        <v>0</v>
      </c>
      <c r="I38" s="83">
        <v>1</v>
      </c>
      <c r="J38" s="80">
        <v>0</v>
      </c>
      <c r="K38" s="70">
        <v>0</v>
      </c>
      <c r="L38" s="81">
        <v>1</v>
      </c>
      <c r="M38" s="80">
        <v>0</v>
      </c>
      <c r="N38" s="82">
        <v>0</v>
      </c>
      <c r="O38" s="83">
        <v>1</v>
      </c>
      <c r="P38" s="80">
        <v>0</v>
      </c>
      <c r="Q38" s="70">
        <v>0</v>
      </c>
      <c r="R38" s="80">
        <v>0</v>
      </c>
      <c r="S38" s="80">
        <v>1</v>
      </c>
      <c r="T38" s="82">
        <v>0</v>
      </c>
      <c r="U38" s="92">
        <f t="shared" si="1"/>
        <v>5</v>
      </c>
      <c r="V38" s="93">
        <f t="shared" si="2"/>
        <v>1</v>
      </c>
      <c r="W38" s="94">
        <f t="shared" si="3"/>
        <v>0</v>
      </c>
    </row>
    <row r="39" spans="1:23" s="85" customFormat="1">
      <c r="A39" s="69" t="s">
        <v>33</v>
      </c>
      <c r="B39" s="70">
        <v>1</v>
      </c>
      <c r="C39" s="79">
        <v>1</v>
      </c>
      <c r="D39" s="80"/>
      <c r="E39" s="70">
        <v>0</v>
      </c>
      <c r="F39" s="81">
        <v>1</v>
      </c>
      <c r="G39" s="80">
        <v>0</v>
      </c>
      <c r="H39" s="82">
        <v>0</v>
      </c>
      <c r="I39" s="83">
        <v>1</v>
      </c>
      <c r="J39" s="80">
        <v>0</v>
      </c>
      <c r="K39" s="70">
        <v>0</v>
      </c>
      <c r="L39" s="81">
        <v>1</v>
      </c>
      <c r="M39" s="80">
        <v>0</v>
      </c>
      <c r="N39" s="82">
        <v>0</v>
      </c>
      <c r="O39" s="83">
        <v>1</v>
      </c>
      <c r="P39" s="80">
        <v>0</v>
      </c>
      <c r="Q39" s="70">
        <v>0</v>
      </c>
      <c r="R39" s="80">
        <v>0</v>
      </c>
      <c r="S39" s="80">
        <v>0</v>
      </c>
      <c r="T39" s="82">
        <v>0</v>
      </c>
      <c r="U39" s="92">
        <f t="shared" si="1"/>
        <v>5</v>
      </c>
      <c r="V39" s="93">
        <f t="shared" si="2"/>
        <v>0</v>
      </c>
      <c r="W39" s="94">
        <f t="shared" si="3"/>
        <v>0</v>
      </c>
    </row>
    <row r="40" spans="1:23" s="85" customFormat="1">
      <c r="A40" s="69" t="s">
        <v>33</v>
      </c>
      <c r="B40" s="70">
        <v>1</v>
      </c>
      <c r="C40" s="79">
        <v>1</v>
      </c>
      <c r="D40" s="80"/>
      <c r="E40" s="70">
        <v>0</v>
      </c>
      <c r="F40" s="81">
        <v>1</v>
      </c>
      <c r="G40" s="80">
        <v>0</v>
      </c>
      <c r="H40" s="82">
        <v>0</v>
      </c>
      <c r="I40" s="83"/>
      <c r="J40" s="80">
        <v>1</v>
      </c>
      <c r="K40" s="70">
        <v>0</v>
      </c>
      <c r="L40" s="81">
        <v>1</v>
      </c>
      <c r="M40" s="80">
        <v>0</v>
      </c>
      <c r="N40" s="82">
        <v>0</v>
      </c>
      <c r="O40" s="83">
        <v>1</v>
      </c>
      <c r="P40" s="80">
        <v>0</v>
      </c>
      <c r="Q40" s="70">
        <v>0</v>
      </c>
      <c r="R40" s="81">
        <v>1</v>
      </c>
      <c r="S40" s="80">
        <v>0</v>
      </c>
      <c r="T40" s="82">
        <v>0</v>
      </c>
      <c r="U40" s="92">
        <f t="shared" si="1"/>
        <v>5</v>
      </c>
      <c r="V40" s="93">
        <f t="shared" si="2"/>
        <v>1</v>
      </c>
      <c r="W40" s="94">
        <f t="shared" si="3"/>
        <v>0</v>
      </c>
    </row>
    <row r="41" spans="1:23" s="85" customFormat="1">
      <c r="A41" s="69" t="s">
        <v>33</v>
      </c>
      <c r="B41" s="70">
        <v>1</v>
      </c>
      <c r="C41" s="79"/>
      <c r="D41" s="80"/>
      <c r="E41" s="70">
        <v>0</v>
      </c>
      <c r="F41" s="81"/>
      <c r="G41" s="80">
        <v>0</v>
      </c>
      <c r="H41" s="82">
        <v>0</v>
      </c>
      <c r="I41" s="83"/>
      <c r="J41" s="80">
        <v>0</v>
      </c>
      <c r="K41" s="70">
        <v>0</v>
      </c>
      <c r="L41" s="80">
        <v>0</v>
      </c>
      <c r="M41" s="80">
        <v>0</v>
      </c>
      <c r="N41" s="82">
        <v>0</v>
      </c>
      <c r="O41" s="83"/>
      <c r="P41" s="80">
        <v>0</v>
      </c>
      <c r="Q41" s="70">
        <v>0</v>
      </c>
      <c r="R41" s="80">
        <v>0</v>
      </c>
      <c r="S41" s="80">
        <v>0</v>
      </c>
      <c r="T41" s="82">
        <v>0</v>
      </c>
      <c r="U41" s="92">
        <f t="shared" si="1"/>
        <v>0</v>
      </c>
      <c r="V41" s="93">
        <f t="shared" si="2"/>
        <v>0</v>
      </c>
      <c r="W41" s="94">
        <f t="shared" si="3"/>
        <v>0</v>
      </c>
    </row>
    <row r="42" spans="1:23" s="85" customFormat="1">
      <c r="A42" s="69" t="s">
        <v>32</v>
      </c>
      <c r="B42" s="70">
        <v>1</v>
      </c>
      <c r="C42" s="79">
        <v>1</v>
      </c>
      <c r="D42" s="80"/>
      <c r="E42" s="70">
        <v>0</v>
      </c>
      <c r="F42" s="81">
        <v>1</v>
      </c>
      <c r="G42" s="80">
        <v>0</v>
      </c>
      <c r="H42" s="82">
        <v>0</v>
      </c>
      <c r="I42" s="83">
        <v>1</v>
      </c>
      <c r="J42" s="80">
        <v>0</v>
      </c>
      <c r="K42" s="70">
        <v>0</v>
      </c>
      <c r="L42" s="81">
        <v>1</v>
      </c>
      <c r="M42" s="80">
        <v>0</v>
      </c>
      <c r="N42" s="82">
        <v>0</v>
      </c>
      <c r="O42" s="83">
        <v>1</v>
      </c>
      <c r="P42" s="80">
        <v>0</v>
      </c>
      <c r="Q42" s="70">
        <v>0</v>
      </c>
      <c r="R42" s="81">
        <v>1</v>
      </c>
      <c r="S42" s="80">
        <v>0</v>
      </c>
      <c r="T42" s="82">
        <v>0</v>
      </c>
      <c r="U42" s="92">
        <f t="shared" si="1"/>
        <v>6</v>
      </c>
      <c r="V42" s="93">
        <f t="shared" si="2"/>
        <v>0</v>
      </c>
      <c r="W42" s="94">
        <f t="shared" si="3"/>
        <v>0</v>
      </c>
    </row>
    <row r="43" spans="1:23" s="85" customFormat="1">
      <c r="A43" s="69" t="s">
        <v>32</v>
      </c>
      <c r="B43" s="70">
        <v>2</v>
      </c>
      <c r="C43" s="79">
        <v>1</v>
      </c>
      <c r="D43" s="80"/>
      <c r="E43" s="70">
        <v>0</v>
      </c>
      <c r="F43" s="81">
        <v>1</v>
      </c>
      <c r="G43" s="80">
        <v>0</v>
      </c>
      <c r="H43" s="82">
        <v>0</v>
      </c>
      <c r="I43" s="83">
        <v>1</v>
      </c>
      <c r="J43" s="80">
        <v>0</v>
      </c>
      <c r="K43" s="70">
        <v>0</v>
      </c>
      <c r="L43" s="81">
        <v>1</v>
      </c>
      <c r="M43" s="80">
        <v>0</v>
      </c>
      <c r="N43" s="82">
        <v>0</v>
      </c>
      <c r="O43" s="83">
        <v>1</v>
      </c>
      <c r="P43" s="80">
        <v>0</v>
      </c>
      <c r="Q43" s="70">
        <v>0</v>
      </c>
      <c r="R43" s="81">
        <v>1</v>
      </c>
      <c r="S43" s="80">
        <v>0</v>
      </c>
      <c r="T43" s="82">
        <v>0</v>
      </c>
      <c r="U43" s="92">
        <f t="shared" si="1"/>
        <v>6</v>
      </c>
      <c r="V43" s="93">
        <f t="shared" si="2"/>
        <v>0</v>
      </c>
      <c r="W43" s="94">
        <f t="shared" si="3"/>
        <v>0</v>
      </c>
    </row>
    <row r="44" spans="1:23" s="85" customFormat="1">
      <c r="A44" s="69" t="s">
        <v>38</v>
      </c>
      <c r="B44" s="70">
        <v>3</v>
      </c>
      <c r="C44" s="79">
        <v>1</v>
      </c>
      <c r="D44" s="80"/>
      <c r="E44" s="70">
        <v>0</v>
      </c>
      <c r="F44" s="81">
        <v>1</v>
      </c>
      <c r="G44" s="80">
        <v>0</v>
      </c>
      <c r="H44" s="82">
        <v>0</v>
      </c>
      <c r="I44" s="83">
        <v>1</v>
      </c>
      <c r="J44" s="80">
        <v>0</v>
      </c>
      <c r="K44" s="70">
        <v>0</v>
      </c>
      <c r="L44" s="81">
        <v>1</v>
      </c>
      <c r="M44" s="80">
        <v>0</v>
      </c>
      <c r="N44" s="82">
        <v>0</v>
      </c>
      <c r="O44" s="83">
        <v>1</v>
      </c>
      <c r="P44" s="80">
        <v>0</v>
      </c>
      <c r="Q44" s="70">
        <v>0</v>
      </c>
      <c r="R44" s="81">
        <v>1</v>
      </c>
      <c r="S44" s="80">
        <v>0</v>
      </c>
      <c r="T44" s="82">
        <v>0</v>
      </c>
      <c r="U44" s="92">
        <f t="shared" si="1"/>
        <v>6</v>
      </c>
      <c r="V44" s="93">
        <f t="shared" si="2"/>
        <v>0</v>
      </c>
      <c r="W44" s="94">
        <f t="shared" si="3"/>
        <v>0</v>
      </c>
    </row>
    <row r="45" spans="1:23" s="85" customFormat="1">
      <c r="A45" s="69" t="s">
        <v>8</v>
      </c>
      <c r="B45" s="70">
        <v>4</v>
      </c>
      <c r="C45" s="79">
        <v>1</v>
      </c>
      <c r="D45" s="80"/>
      <c r="E45" s="70">
        <v>0</v>
      </c>
      <c r="F45" s="81">
        <v>1</v>
      </c>
      <c r="G45" s="80">
        <v>0</v>
      </c>
      <c r="H45" s="82">
        <v>0</v>
      </c>
      <c r="I45" s="83">
        <v>1</v>
      </c>
      <c r="J45" s="80">
        <v>0</v>
      </c>
      <c r="K45" s="70">
        <v>0</v>
      </c>
      <c r="L45" s="81">
        <v>1</v>
      </c>
      <c r="M45" s="80">
        <v>0</v>
      </c>
      <c r="N45" s="82">
        <v>0</v>
      </c>
      <c r="O45" s="83">
        <v>1</v>
      </c>
      <c r="P45" s="80">
        <v>0</v>
      </c>
      <c r="Q45" s="70">
        <v>0</v>
      </c>
      <c r="R45" s="81">
        <v>1</v>
      </c>
      <c r="S45" s="80">
        <v>0</v>
      </c>
      <c r="T45" s="82">
        <v>0</v>
      </c>
      <c r="U45" s="92">
        <f t="shared" si="1"/>
        <v>6</v>
      </c>
      <c r="V45" s="93">
        <f t="shared" si="2"/>
        <v>0</v>
      </c>
      <c r="W45" s="94">
        <f t="shared" si="3"/>
        <v>0</v>
      </c>
    </row>
    <row r="46" spans="1:23" s="85" customFormat="1">
      <c r="A46" s="69" t="s">
        <v>8</v>
      </c>
      <c r="B46" s="70">
        <v>1</v>
      </c>
      <c r="C46" s="79">
        <v>1</v>
      </c>
      <c r="D46" s="80"/>
      <c r="E46" s="70">
        <v>0</v>
      </c>
      <c r="F46" s="81">
        <v>1</v>
      </c>
      <c r="G46" s="80">
        <v>0</v>
      </c>
      <c r="H46" s="82">
        <v>0</v>
      </c>
      <c r="I46" s="83">
        <v>1</v>
      </c>
      <c r="J46" s="80">
        <v>0</v>
      </c>
      <c r="K46" s="70">
        <v>0</v>
      </c>
      <c r="L46" s="81">
        <v>1</v>
      </c>
      <c r="M46" s="80">
        <v>0</v>
      </c>
      <c r="N46" s="82">
        <v>0</v>
      </c>
      <c r="O46" s="83">
        <v>1</v>
      </c>
      <c r="P46" s="80">
        <v>0</v>
      </c>
      <c r="Q46" s="70">
        <v>0</v>
      </c>
      <c r="R46" s="81">
        <v>1</v>
      </c>
      <c r="S46" s="80">
        <v>0</v>
      </c>
      <c r="T46" s="82">
        <v>0</v>
      </c>
      <c r="U46" s="92">
        <f t="shared" si="1"/>
        <v>6</v>
      </c>
      <c r="V46" s="93">
        <f t="shared" si="2"/>
        <v>0</v>
      </c>
      <c r="W46" s="94">
        <f t="shared" si="3"/>
        <v>0</v>
      </c>
    </row>
    <row r="47" spans="1:23" s="85" customFormat="1">
      <c r="A47" s="69" t="s">
        <v>97</v>
      </c>
      <c r="B47" s="70">
        <v>2</v>
      </c>
      <c r="C47" s="79"/>
      <c r="D47" s="80"/>
      <c r="E47" s="70">
        <v>0</v>
      </c>
      <c r="F47" s="80">
        <v>0</v>
      </c>
      <c r="G47" s="80">
        <v>0</v>
      </c>
      <c r="H47" s="82">
        <v>0</v>
      </c>
      <c r="I47" s="80">
        <v>0</v>
      </c>
      <c r="J47" s="80">
        <v>0</v>
      </c>
      <c r="K47" s="70">
        <v>0</v>
      </c>
      <c r="L47" s="80">
        <v>0</v>
      </c>
      <c r="M47" s="80">
        <v>0</v>
      </c>
      <c r="N47" s="82">
        <v>0</v>
      </c>
      <c r="O47" s="80">
        <v>0</v>
      </c>
      <c r="P47" s="80">
        <v>0</v>
      </c>
      <c r="Q47" s="70">
        <v>0</v>
      </c>
      <c r="R47" s="80">
        <v>0</v>
      </c>
      <c r="S47" s="80">
        <v>0</v>
      </c>
      <c r="T47" s="82">
        <v>0</v>
      </c>
      <c r="U47" s="92">
        <f t="shared" si="1"/>
        <v>0</v>
      </c>
      <c r="V47" s="93">
        <f t="shared" si="2"/>
        <v>0</v>
      </c>
      <c r="W47" s="94">
        <f t="shared" si="3"/>
        <v>0</v>
      </c>
    </row>
    <row r="48" spans="1:23" s="85" customFormat="1">
      <c r="A48" s="69" t="s">
        <v>98</v>
      </c>
      <c r="B48" s="70">
        <v>1</v>
      </c>
      <c r="C48" s="79">
        <v>1</v>
      </c>
      <c r="D48" s="80"/>
      <c r="E48" s="70">
        <v>0</v>
      </c>
      <c r="F48" s="80">
        <v>0</v>
      </c>
      <c r="G48" s="80">
        <v>1</v>
      </c>
      <c r="H48" s="82">
        <v>0</v>
      </c>
      <c r="I48" s="80">
        <v>0</v>
      </c>
      <c r="J48" s="80">
        <v>1</v>
      </c>
      <c r="K48" s="70">
        <v>0</v>
      </c>
      <c r="L48" s="80">
        <v>0</v>
      </c>
      <c r="M48" s="80">
        <v>1</v>
      </c>
      <c r="N48" s="82">
        <v>0</v>
      </c>
      <c r="O48" s="80">
        <v>0</v>
      </c>
      <c r="P48" s="80">
        <v>1</v>
      </c>
      <c r="Q48" s="70">
        <v>0</v>
      </c>
      <c r="R48" s="80">
        <v>0</v>
      </c>
      <c r="S48" s="80">
        <v>1</v>
      </c>
      <c r="T48" s="82">
        <v>0</v>
      </c>
      <c r="U48" s="92">
        <f t="shared" si="1"/>
        <v>1</v>
      </c>
      <c r="V48" s="93">
        <f t="shared" si="2"/>
        <v>5</v>
      </c>
      <c r="W48" s="94">
        <f t="shared" si="3"/>
        <v>0</v>
      </c>
    </row>
    <row r="49" spans="1:23" s="85" customFormat="1">
      <c r="A49" s="69" t="s">
        <v>99</v>
      </c>
      <c r="B49" s="70">
        <v>1</v>
      </c>
      <c r="C49" s="79">
        <v>1</v>
      </c>
      <c r="D49" s="80"/>
      <c r="E49" s="70">
        <v>0</v>
      </c>
      <c r="F49" s="80">
        <v>0</v>
      </c>
      <c r="G49" s="80">
        <v>1</v>
      </c>
      <c r="H49" s="82">
        <v>0</v>
      </c>
      <c r="I49" s="83">
        <v>1</v>
      </c>
      <c r="J49" s="80">
        <v>0</v>
      </c>
      <c r="K49" s="70">
        <v>0</v>
      </c>
      <c r="L49" s="81">
        <v>1</v>
      </c>
      <c r="M49" s="80">
        <v>0</v>
      </c>
      <c r="N49" s="82">
        <v>0</v>
      </c>
      <c r="O49" s="83">
        <v>1</v>
      </c>
      <c r="P49" s="80">
        <v>0</v>
      </c>
      <c r="Q49" s="70">
        <v>0</v>
      </c>
      <c r="R49" s="81">
        <v>1</v>
      </c>
      <c r="S49" s="80">
        <v>0</v>
      </c>
      <c r="T49" s="82">
        <v>0</v>
      </c>
      <c r="U49" s="92">
        <f t="shared" si="1"/>
        <v>5</v>
      </c>
      <c r="V49" s="93">
        <f t="shared" si="2"/>
        <v>1</v>
      </c>
      <c r="W49" s="94">
        <f t="shared" si="3"/>
        <v>0</v>
      </c>
    </row>
    <row r="50" spans="1:23" s="85" customFormat="1">
      <c r="A50" s="69" t="s">
        <v>42</v>
      </c>
      <c r="B50" s="70">
        <v>2</v>
      </c>
      <c r="C50" s="79">
        <v>1</v>
      </c>
      <c r="D50" s="80"/>
      <c r="E50" s="70">
        <v>0</v>
      </c>
      <c r="F50" s="80">
        <v>0</v>
      </c>
      <c r="G50" s="80">
        <v>1</v>
      </c>
      <c r="H50" s="82">
        <v>0</v>
      </c>
      <c r="I50" s="83">
        <v>1</v>
      </c>
      <c r="J50" s="80">
        <v>0</v>
      </c>
      <c r="K50" s="70">
        <v>0</v>
      </c>
      <c r="L50" s="81">
        <v>1</v>
      </c>
      <c r="M50" s="80">
        <v>0</v>
      </c>
      <c r="N50" s="82">
        <v>0</v>
      </c>
      <c r="O50" s="83">
        <v>1</v>
      </c>
      <c r="P50" s="80">
        <v>0</v>
      </c>
      <c r="Q50" s="70">
        <v>0</v>
      </c>
      <c r="R50" s="81">
        <v>1</v>
      </c>
      <c r="S50" s="80">
        <v>0</v>
      </c>
      <c r="T50" s="82">
        <v>0</v>
      </c>
      <c r="U50" s="92">
        <f t="shared" si="1"/>
        <v>5</v>
      </c>
      <c r="V50" s="93">
        <f t="shared" si="2"/>
        <v>1</v>
      </c>
      <c r="W50" s="94">
        <f t="shared" si="3"/>
        <v>0</v>
      </c>
    </row>
    <row r="51" spans="1:23" s="85" customFormat="1">
      <c r="A51" s="69" t="s">
        <v>100</v>
      </c>
      <c r="B51" s="70">
        <v>1</v>
      </c>
      <c r="C51" s="79"/>
      <c r="D51" s="80"/>
      <c r="E51" s="70">
        <v>0</v>
      </c>
      <c r="F51" s="81">
        <v>1</v>
      </c>
      <c r="G51" s="80">
        <v>0</v>
      </c>
      <c r="H51" s="82">
        <v>0</v>
      </c>
      <c r="I51" s="83">
        <v>1</v>
      </c>
      <c r="J51" s="80">
        <v>0</v>
      </c>
      <c r="K51" s="70">
        <v>0</v>
      </c>
      <c r="L51" s="81">
        <v>1</v>
      </c>
      <c r="M51" s="80">
        <v>0</v>
      </c>
      <c r="N51" s="82">
        <v>0</v>
      </c>
      <c r="O51" s="83">
        <v>1</v>
      </c>
      <c r="P51" s="80">
        <v>0</v>
      </c>
      <c r="Q51" s="70">
        <v>0</v>
      </c>
      <c r="R51" s="81">
        <v>1</v>
      </c>
      <c r="S51" s="80">
        <v>0</v>
      </c>
      <c r="T51" s="82">
        <v>0</v>
      </c>
      <c r="U51" s="92">
        <f t="shared" si="1"/>
        <v>5</v>
      </c>
      <c r="V51" s="93">
        <f t="shared" si="2"/>
        <v>0</v>
      </c>
      <c r="W51" s="94">
        <f t="shared" si="3"/>
        <v>0</v>
      </c>
    </row>
    <row r="52" spans="1:23" s="85" customFormat="1">
      <c r="A52" s="69" t="s">
        <v>101</v>
      </c>
      <c r="B52" s="70">
        <v>1</v>
      </c>
      <c r="C52" s="79"/>
      <c r="D52" s="80"/>
      <c r="E52" s="70">
        <v>0</v>
      </c>
      <c r="F52" s="80">
        <v>0</v>
      </c>
      <c r="G52" s="80">
        <v>0</v>
      </c>
      <c r="H52" s="82">
        <v>0</v>
      </c>
      <c r="I52" s="80">
        <v>0</v>
      </c>
      <c r="J52" s="80">
        <v>0</v>
      </c>
      <c r="K52" s="70">
        <v>0</v>
      </c>
      <c r="L52" s="80">
        <v>0</v>
      </c>
      <c r="M52" s="80">
        <v>0</v>
      </c>
      <c r="N52" s="82">
        <v>0</v>
      </c>
      <c r="O52" s="80">
        <v>0</v>
      </c>
      <c r="P52" s="80">
        <v>0</v>
      </c>
      <c r="Q52" s="70">
        <v>0</v>
      </c>
      <c r="R52" s="80">
        <v>0</v>
      </c>
      <c r="S52" s="80">
        <v>0</v>
      </c>
      <c r="T52" s="82">
        <v>0</v>
      </c>
      <c r="U52" s="92">
        <f t="shared" si="1"/>
        <v>0</v>
      </c>
      <c r="V52" s="93">
        <f t="shared" si="2"/>
        <v>0</v>
      </c>
      <c r="W52" s="94">
        <f t="shared" si="3"/>
        <v>0</v>
      </c>
    </row>
    <row r="53" spans="1:23" s="85" customFormat="1">
      <c r="A53" s="69" t="s">
        <v>37</v>
      </c>
      <c r="B53" s="70">
        <v>1</v>
      </c>
      <c r="C53" s="79"/>
      <c r="D53" s="80"/>
      <c r="E53" s="70">
        <v>0</v>
      </c>
      <c r="F53" s="80">
        <v>0</v>
      </c>
      <c r="G53" s="80">
        <v>0</v>
      </c>
      <c r="H53" s="82">
        <v>0</v>
      </c>
      <c r="I53" s="80">
        <v>0</v>
      </c>
      <c r="J53" s="80">
        <v>0</v>
      </c>
      <c r="K53" s="70">
        <v>0</v>
      </c>
      <c r="L53" s="80">
        <v>0</v>
      </c>
      <c r="M53" s="80">
        <v>0</v>
      </c>
      <c r="N53" s="82">
        <v>0</v>
      </c>
      <c r="O53" s="80">
        <v>0</v>
      </c>
      <c r="P53" s="80">
        <v>0</v>
      </c>
      <c r="Q53" s="70">
        <v>0</v>
      </c>
      <c r="R53" s="80">
        <v>0</v>
      </c>
      <c r="S53" s="80">
        <v>0</v>
      </c>
      <c r="T53" s="82">
        <v>0</v>
      </c>
      <c r="U53" s="92">
        <f t="shared" si="1"/>
        <v>0</v>
      </c>
      <c r="V53" s="93">
        <f t="shared" si="2"/>
        <v>0</v>
      </c>
      <c r="W53" s="94">
        <f t="shared" si="3"/>
        <v>0</v>
      </c>
    </row>
    <row r="54" spans="1:23" s="85" customFormat="1">
      <c r="A54" s="69" t="s">
        <v>25</v>
      </c>
      <c r="B54" s="70">
        <v>1</v>
      </c>
      <c r="C54" s="79"/>
      <c r="D54" s="80"/>
      <c r="E54" s="70">
        <v>0</v>
      </c>
      <c r="F54" s="80">
        <v>0</v>
      </c>
      <c r="G54" s="80">
        <v>0</v>
      </c>
      <c r="H54" s="82">
        <v>0</v>
      </c>
      <c r="I54" s="80">
        <v>0</v>
      </c>
      <c r="J54" s="80">
        <v>0</v>
      </c>
      <c r="K54" s="70">
        <v>0</v>
      </c>
      <c r="L54" s="80">
        <v>0</v>
      </c>
      <c r="M54" s="80">
        <v>0</v>
      </c>
      <c r="N54" s="82">
        <v>0</v>
      </c>
      <c r="O54" s="80">
        <v>0</v>
      </c>
      <c r="P54" s="80">
        <v>0</v>
      </c>
      <c r="Q54" s="70">
        <v>0</v>
      </c>
      <c r="R54" s="80">
        <v>0</v>
      </c>
      <c r="S54" s="80">
        <v>0</v>
      </c>
      <c r="T54" s="82">
        <v>0</v>
      </c>
      <c r="U54" s="92">
        <f t="shared" si="1"/>
        <v>0</v>
      </c>
      <c r="V54" s="93">
        <f t="shared" si="2"/>
        <v>0</v>
      </c>
      <c r="W54" s="94">
        <f t="shared" si="3"/>
        <v>0</v>
      </c>
    </row>
    <row r="55" spans="1:23" s="85" customFormat="1">
      <c r="A55" s="69" t="s">
        <v>23</v>
      </c>
      <c r="B55" s="70">
        <v>1</v>
      </c>
      <c r="C55" s="79"/>
      <c r="D55" s="80"/>
      <c r="E55" s="70">
        <v>0</v>
      </c>
      <c r="F55" s="80">
        <v>0</v>
      </c>
      <c r="G55" s="80">
        <v>0</v>
      </c>
      <c r="H55" s="82">
        <v>0</v>
      </c>
      <c r="I55" s="80">
        <v>0</v>
      </c>
      <c r="J55" s="80">
        <v>0</v>
      </c>
      <c r="K55" s="70">
        <v>0</v>
      </c>
      <c r="L55" s="80">
        <v>0</v>
      </c>
      <c r="M55" s="80">
        <v>0</v>
      </c>
      <c r="N55" s="82">
        <v>0</v>
      </c>
      <c r="O55" s="80">
        <v>0</v>
      </c>
      <c r="P55" s="80">
        <v>0</v>
      </c>
      <c r="Q55" s="70">
        <v>0</v>
      </c>
      <c r="R55" s="80">
        <v>0</v>
      </c>
      <c r="S55" s="80">
        <v>0</v>
      </c>
      <c r="T55" s="82">
        <v>0</v>
      </c>
      <c r="U55" s="92">
        <f t="shared" si="1"/>
        <v>0</v>
      </c>
      <c r="V55" s="93">
        <f t="shared" si="2"/>
        <v>0</v>
      </c>
      <c r="W55" s="94">
        <f t="shared" si="3"/>
        <v>0</v>
      </c>
    </row>
    <row r="56" spans="1:23" ht="15.75" thickBot="1">
      <c r="A56" s="4" t="s">
        <v>15</v>
      </c>
      <c r="B56" s="5">
        <f t="shared" ref="B56:W56" si="4">SUM(B3:B55)</f>
        <v>81</v>
      </c>
      <c r="C56" s="7">
        <f t="shared" si="4"/>
        <v>31</v>
      </c>
      <c r="D56" s="8">
        <f t="shared" si="4"/>
        <v>3</v>
      </c>
      <c r="E56" s="14">
        <f t="shared" si="4"/>
        <v>0</v>
      </c>
      <c r="F56" s="16">
        <f t="shared" si="4"/>
        <v>29</v>
      </c>
      <c r="G56" s="17">
        <f t="shared" si="4"/>
        <v>6</v>
      </c>
      <c r="H56" s="18">
        <f t="shared" si="4"/>
        <v>0</v>
      </c>
      <c r="I56" s="15">
        <f t="shared" si="4"/>
        <v>30</v>
      </c>
      <c r="J56" s="8">
        <f t="shared" si="4"/>
        <v>5</v>
      </c>
      <c r="K56" s="14">
        <f t="shared" si="4"/>
        <v>0</v>
      </c>
      <c r="L56" s="16">
        <f t="shared" si="4"/>
        <v>31</v>
      </c>
      <c r="M56" s="17">
        <f t="shared" si="4"/>
        <v>4</v>
      </c>
      <c r="N56" s="18">
        <f t="shared" si="4"/>
        <v>0</v>
      </c>
      <c r="O56" s="15">
        <f t="shared" si="4"/>
        <v>33</v>
      </c>
      <c r="P56" s="8">
        <f t="shared" si="4"/>
        <v>2</v>
      </c>
      <c r="Q56" s="14">
        <f t="shared" si="4"/>
        <v>0</v>
      </c>
      <c r="R56" s="16">
        <f t="shared" si="4"/>
        <v>23</v>
      </c>
      <c r="S56" s="17">
        <f t="shared" si="4"/>
        <v>7</v>
      </c>
      <c r="T56" s="18">
        <f t="shared" si="4"/>
        <v>0</v>
      </c>
      <c r="U56" s="55">
        <f t="shared" si="4"/>
        <v>177</v>
      </c>
      <c r="V56" s="56">
        <f t="shared" si="4"/>
        <v>27</v>
      </c>
      <c r="W56" s="57">
        <f t="shared" si="4"/>
        <v>0</v>
      </c>
    </row>
    <row r="57" spans="1:23" ht="15.75" thickTop="1"/>
  </sheetData>
  <mergeCells count="7">
    <mergeCell ref="U1:W1"/>
    <mergeCell ref="C1:E1"/>
    <mergeCell ref="F1:H1"/>
    <mergeCell ref="I1:K1"/>
    <mergeCell ref="L1:N1"/>
    <mergeCell ref="O1:Q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2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3:J47"/>
  <sheetViews>
    <sheetView topLeftCell="A28" workbookViewId="0">
      <selection activeCell="I47" sqref="I47"/>
    </sheetView>
  </sheetViews>
  <sheetFormatPr defaultRowHeight="15"/>
  <cols>
    <col min="1" max="1" width="29" customWidth="1"/>
    <col min="2" max="2" width="14.5703125" customWidth="1"/>
    <col min="3" max="3" width="18.5703125" customWidth="1"/>
    <col min="4" max="4" width="15.140625" customWidth="1"/>
    <col min="5" max="5" width="29.85546875" bestFit="1" customWidth="1"/>
    <col min="9" max="9" width="7.7109375" bestFit="1" customWidth="1"/>
    <col min="10" max="10" width="43.28515625" bestFit="1" customWidth="1"/>
  </cols>
  <sheetData>
    <row r="3" spans="1:10">
      <c r="B3" s="1" t="s">
        <v>14</v>
      </c>
    </row>
    <row r="4" spans="1:10">
      <c r="A4" s="1" t="s">
        <v>12</v>
      </c>
      <c r="B4" t="s">
        <v>16</v>
      </c>
      <c r="C4" t="s">
        <v>17</v>
      </c>
      <c r="D4" t="s">
        <v>18</v>
      </c>
      <c r="E4" s="45" t="s">
        <v>0</v>
      </c>
      <c r="F4" s="21" t="s">
        <v>9</v>
      </c>
      <c r="G4" s="21" t="s">
        <v>10</v>
      </c>
      <c r="H4" s="21" t="s">
        <v>11</v>
      </c>
      <c r="I4" s="44" t="s">
        <v>43</v>
      </c>
      <c r="J4" s="40" t="s">
        <v>39</v>
      </c>
    </row>
    <row r="5" spans="1:10">
      <c r="A5" s="2" t="s">
        <v>41</v>
      </c>
      <c r="B5" s="3">
        <v>0</v>
      </c>
      <c r="C5" s="3">
        <v>0</v>
      </c>
      <c r="D5" s="3">
        <v>0</v>
      </c>
      <c r="E5" s="65" t="s">
        <v>41</v>
      </c>
      <c r="F5" s="22" t="e">
        <f>B5/($B5+$C5+$D5)</f>
        <v>#DIV/0!</v>
      </c>
      <c r="G5" s="48" t="e">
        <f t="shared" ref="G5:H20" si="0">C5/($B5+$C5+$D5)</f>
        <v>#DIV/0!</v>
      </c>
      <c r="H5" s="22" t="e">
        <f t="shared" si="0"/>
        <v>#DIV/0!</v>
      </c>
      <c r="I5" s="39" t="e">
        <f>F5+G5+H5</f>
        <v>#DIV/0!</v>
      </c>
      <c r="J5" s="42"/>
    </row>
    <row r="6" spans="1:10">
      <c r="A6" s="2" t="s">
        <v>88</v>
      </c>
      <c r="B6" s="3">
        <v>6</v>
      </c>
      <c r="C6" s="3">
        <v>0</v>
      </c>
      <c r="D6" s="3">
        <v>0</v>
      </c>
      <c r="E6" s="65" t="s">
        <v>88</v>
      </c>
      <c r="F6" s="22">
        <f t="shared" ref="F6:H41" si="1">B6/($B6+$C6+$D6)</f>
        <v>1</v>
      </c>
      <c r="G6" s="48">
        <f t="shared" si="0"/>
        <v>0</v>
      </c>
      <c r="H6" s="22">
        <f t="shared" si="0"/>
        <v>0</v>
      </c>
      <c r="I6" s="39">
        <f t="shared" ref="I6:I41" si="2">F6+G6+H6</f>
        <v>1</v>
      </c>
      <c r="J6" s="42" t="s">
        <v>82</v>
      </c>
    </row>
    <row r="7" spans="1:10">
      <c r="A7" s="2" t="s">
        <v>44</v>
      </c>
      <c r="B7" s="3">
        <v>3</v>
      </c>
      <c r="C7" s="3">
        <v>3</v>
      </c>
      <c r="D7" s="3">
        <v>0</v>
      </c>
      <c r="E7" s="65" t="s">
        <v>44</v>
      </c>
      <c r="F7" s="22">
        <f t="shared" si="1"/>
        <v>0.5</v>
      </c>
      <c r="G7" s="48">
        <f t="shared" si="0"/>
        <v>0.5</v>
      </c>
      <c r="H7" s="22">
        <f t="shared" si="0"/>
        <v>0</v>
      </c>
      <c r="I7" s="39">
        <f t="shared" si="2"/>
        <v>1</v>
      </c>
      <c r="J7" s="42"/>
    </row>
    <row r="8" spans="1:10">
      <c r="A8" s="2" t="s">
        <v>21</v>
      </c>
      <c r="B8" s="3">
        <v>5</v>
      </c>
      <c r="C8" s="3">
        <v>1</v>
      </c>
      <c r="D8" s="3">
        <v>0</v>
      </c>
      <c r="E8" s="65" t="s">
        <v>21</v>
      </c>
      <c r="F8" s="22">
        <f t="shared" si="1"/>
        <v>0.83333333333333337</v>
      </c>
      <c r="G8" s="48">
        <f t="shared" si="0"/>
        <v>0.16666666666666666</v>
      </c>
      <c r="H8" s="22">
        <f t="shared" si="0"/>
        <v>0</v>
      </c>
      <c r="I8" s="39">
        <f t="shared" si="2"/>
        <v>1</v>
      </c>
      <c r="J8" s="42"/>
    </row>
    <row r="9" spans="1:10">
      <c r="A9" s="2" t="s">
        <v>90</v>
      </c>
      <c r="B9" s="3">
        <v>5</v>
      </c>
      <c r="C9" s="3">
        <v>0</v>
      </c>
      <c r="D9" s="3">
        <v>0</v>
      </c>
      <c r="E9" s="65" t="s">
        <v>90</v>
      </c>
      <c r="F9" s="22">
        <f t="shared" si="1"/>
        <v>1</v>
      </c>
      <c r="G9" s="48">
        <f t="shared" si="0"/>
        <v>0</v>
      </c>
      <c r="H9" s="22">
        <f t="shared" si="0"/>
        <v>0</v>
      </c>
      <c r="I9" s="39">
        <f t="shared" si="2"/>
        <v>1</v>
      </c>
      <c r="J9" s="42"/>
    </row>
    <row r="10" spans="1:10">
      <c r="A10" s="2" t="s">
        <v>91</v>
      </c>
      <c r="B10" s="3">
        <v>5</v>
      </c>
      <c r="C10" s="3">
        <v>0</v>
      </c>
      <c r="D10" s="3">
        <v>0</v>
      </c>
      <c r="E10" s="65" t="s">
        <v>91</v>
      </c>
      <c r="F10" s="22">
        <f t="shared" si="1"/>
        <v>1</v>
      </c>
      <c r="G10" s="48">
        <f t="shared" si="0"/>
        <v>0</v>
      </c>
      <c r="H10" s="22">
        <f t="shared" si="0"/>
        <v>0</v>
      </c>
      <c r="I10" s="39">
        <f t="shared" si="2"/>
        <v>1</v>
      </c>
      <c r="J10" s="42"/>
    </row>
    <row r="11" spans="1:10">
      <c r="A11" s="2" t="s">
        <v>92</v>
      </c>
      <c r="B11" s="3">
        <v>5</v>
      </c>
      <c r="C11" s="3">
        <v>0</v>
      </c>
      <c r="D11" s="3">
        <v>0</v>
      </c>
      <c r="E11" s="65" t="s">
        <v>92</v>
      </c>
      <c r="F11" s="22">
        <f t="shared" si="1"/>
        <v>1</v>
      </c>
      <c r="G11" s="48">
        <f t="shared" si="0"/>
        <v>0</v>
      </c>
      <c r="H11" s="22">
        <f t="shared" si="0"/>
        <v>0</v>
      </c>
      <c r="I11" s="39">
        <f t="shared" si="2"/>
        <v>1</v>
      </c>
      <c r="J11" s="42"/>
    </row>
    <row r="12" spans="1:10">
      <c r="A12" s="2" t="s">
        <v>20</v>
      </c>
      <c r="B12" s="3">
        <v>6</v>
      </c>
      <c r="C12" s="3">
        <v>0</v>
      </c>
      <c r="D12" s="3">
        <v>0</v>
      </c>
      <c r="E12" s="65" t="s">
        <v>20</v>
      </c>
      <c r="F12" s="22">
        <f t="shared" si="1"/>
        <v>1</v>
      </c>
      <c r="G12" s="48">
        <f t="shared" si="0"/>
        <v>0</v>
      </c>
      <c r="H12" s="22">
        <f t="shared" si="0"/>
        <v>0</v>
      </c>
      <c r="I12" s="39">
        <f t="shared" si="2"/>
        <v>1</v>
      </c>
      <c r="J12" s="42"/>
    </row>
    <row r="13" spans="1:10">
      <c r="A13" s="2" t="s">
        <v>22</v>
      </c>
      <c r="B13" s="3">
        <v>5</v>
      </c>
      <c r="C13" s="3">
        <v>0</v>
      </c>
      <c r="D13" s="3">
        <v>0</v>
      </c>
      <c r="E13" s="65" t="s">
        <v>22</v>
      </c>
      <c r="F13" s="22">
        <f t="shared" si="1"/>
        <v>1</v>
      </c>
      <c r="G13" s="48">
        <f t="shared" si="0"/>
        <v>0</v>
      </c>
      <c r="H13" s="22">
        <f t="shared" si="0"/>
        <v>0</v>
      </c>
      <c r="I13" s="39">
        <f t="shared" si="2"/>
        <v>1</v>
      </c>
      <c r="J13" s="42"/>
    </row>
    <row r="14" spans="1:10">
      <c r="A14" s="2" t="s">
        <v>26</v>
      </c>
      <c r="B14" s="3">
        <v>12</v>
      </c>
      <c r="C14" s="3">
        <v>0</v>
      </c>
      <c r="D14" s="3">
        <v>0</v>
      </c>
      <c r="E14" s="65" t="s">
        <v>26</v>
      </c>
      <c r="F14" s="22">
        <f t="shared" si="1"/>
        <v>1</v>
      </c>
      <c r="G14" s="48">
        <f t="shared" si="0"/>
        <v>0</v>
      </c>
      <c r="H14" s="22">
        <f t="shared" si="0"/>
        <v>0</v>
      </c>
      <c r="I14" s="39">
        <f t="shared" si="2"/>
        <v>1</v>
      </c>
      <c r="J14" s="42" t="s">
        <v>85</v>
      </c>
    </row>
    <row r="15" spans="1:10">
      <c r="A15" s="2" t="s">
        <v>35</v>
      </c>
      <c r="B15" s="3">
        <v>5</v>
      </c>
      <c r="C15" s="3">
        <v>0</v>
      </c>
      <c r="D15" s="3">
        <v>0</v>
      </c>
      <c r="E15" s="65" t="s">
        <v>35</v>
      </c>
      <c r="F15" s="22">
        <f t="shared" si="1"/>
        <v>1</v>
      </c>
      <c r="G15" s="48">
        <f t="shared" si="0"/>
        <v>0</v>
      </c>
      <c r="H15" s="22">
        <f t="shared" si="0"/>
        <v>0</v>
      </c>
      <c r="I15" s="39">
        <f t="shared" si="2"/>
        <v>1</v>
      </c>
      <c r="J15" s="42" t="s">
        <v>87</v>
      </c>
    </row>
    <row r="16" spans="1:10">
      <c r="A16" s="2" t="s">
        <v>93</v>
      </c>
      <c r="B16" s="3">
        <v>6</v>
      </c>
      <c r="C16" s="3">
        <v>0</v>
      </c>
      <c r="D16" s="3">
        <v>0</v>
      </c>
      <c r="E16" s="65" t="s">
        <v>93</v>
      </c>
      <c r="F16" s="22">
        <f t="shared" si="1"/>
        <v>1</v>
      </c>
      <c r="G16" s="48">
        <f t="shared" si="0"/>
        <v>0</v>
      </c>
      <c r="H16" s="22">
        <f t="shared" si="0"/>
        <v>0</v>
      </c>
      <c r="I16" s="39">
        <f t="shared" si="2"/>
        <v>1</v>
      </c>
      <c r="J16" s="42" t="s">
        <v>86</v>
      </c>
    </row>
    <row r="17" spans="1:10">
      <c r="A17" s="2" t="s">
        <v>94</v>
      </c>
      <c r="B17" s="3">
        <v>5</v>
      </c>
      <c r="C17" s="3">
        <v>1</v>
      </c>
      <c r="D17" s="3">
        <v>0</v>
      </c>
      <c r="E17" s="65" t="s">
        <v>94</v>
      </c>
      <c r="F17" s="22">
        <f t="shared" si="1"/>
        <v>0.83333333333333337</v>
      </c>
      <c r="G17" s="48">
        <f t="shared" si="0"/>
        <v>0.16666666666666666</v>
      </c>
      <c r="H17" s="22">
        <f t="shared" si="0"/>
        <v>0</v>
      </c>
      <c r="I17" s="39">
        <f t="shared" si="2"/>
        <v>1</v>
      </c>
      <c r="J17" s="42" t="s">
        <v>84</v>
      </c>
    </row>
    <row r="18" spans="1:10">
      <c r="A18" s="2" t="s">
        <v>28</v>
      </c>
      <c r="B18" s="3">
        <v>9</v>
      </c>
      <c r="C18" s="3">
        <v>3</v>
      </c>
      <c r="D18" s="3">
        <v>0</v>
      </c>
      <c r="E18" s="65" t="s">
        <v>28</v>
      </c>
      <c r="F18" s="22">
        <f t="shared" si="1"/>
        <v>0.75</v>
      </c>
      <c r="G18" s="48">
        <f t="shared" si="0"/>
        <v>0.25</v>
      </c>
      <c r="H18" s="22">
        <f t="shared" si="0"/>
        <v>0</v>
      </c>
      <c r="I18" s="39">
        <f t="shared" si="2"/>
        <v>1</v>
      </c>
      <c r="J18" s="42"/>
    </row>
    <row r="19" spans="1:10">
      <c r="A19" s="2" t="s">
        <v>19</v>
      </c>
      <c r="B19" s="3">
        <v>3</v>
      </c>
      <c r="C19" s="3">
        <v>3</v>
      </c>
      <c r="D19" s="3">
        <v>0</v>
      </c>
      <c r="E19" s="65" t="s">
        <v>19</v>
      </c>
      <c r="F19" s="22">
        <f t="shared" si="1"/>
        <v>0.5</v>
      </c>
      <c r="G19" s="48">
        <f t="shared" si="0"/>
        <v>0.5</v>
      </c>
      <c r="H19" s="22">
        <f t="shared" si="0"/>
        <v>0</v>
      </c>
      <c r="I19" s="39">
        <f t="shared" si="2"/>
        <v>1</v>
      </c>
      <c r="J19" s="42" t="s">
        <v>84</v>
      </c>
    </row>
    <row r="20" spans="1:10">
      <c r="A20" s="2" t="s">
        <v>95</v>
      </c>
      <c r="B20" s="3">
        <v>9</v>
      </c>
      <c r="C20" s="3">
        <v>3</v>
      </c>
      <c r="D20" s="3">
        <v>0</v>
      </c>
      <c r="E20" s="65" t="s">
        <v>95</v>
      </c>
      <c r="F20" s="22">
        <f t="shared" si="1"/>
        <v>0.75</v>
      </c>
      <c r="G20" s="48">
        <f t="shared" si="0"/>
        <v>0.25</v>
      </c>
      <c r="H20" s="22">
        <f t="shared" si="0"/>
        <v>0</v>
      </c>
      <c r="I20" s="39">
        <f t="shared" si="2"/>
        <v>1</v>
      </c>
      <c r="J20" s="42"/>
    </row>
    <row r="21" spans="1:10">
      <c r="A21" s="2" t="s">
        <v>45</v>
      </c>
      <c r="B21" s="3">
        <v>12</v>
      </c>
      <c r="C21" s="3">
        <v>0</v>
      </c>
      <c r="D21" s="3">
        <v>0</v>
      </c>
      <c r="E21" s="65" t="s">
        <v>45</v>
      </c>
      <c r="F21" s="22">
        <f t="shared" si="1"/>
        <v>1</v>
      </c>
      <c r="G21" s="48">
        <f t="shared" si="1"/>
        <v>0</v>
      </c>
      <c r="H21" s="22">
        <f t="shared" si="1"/>
        <v>0</v>
      </c>
      <c r="I21" s="39">
        <f t="shared" si="2"/>
        <v>1</v>
      </c>
      <c r="J21" s="42"/>
    </row>
    <row r="22" spans="1:10">
      <c r="A22" s="2" t="s">
        <v>96</v>
      </c>
      <c r="B22" s="3">
        <v>2</v>
      </c>
      <c r="C22" s="3">
        <v>4</v>
      </c>
      <c r="D22" s="3">
        <v>0</v>
      </c>
      <c r="E22" s="65" t="s">
        <v>96</v>
      </c>
      <c r="F22" s="22">
        <f t="shared" si="1"/>
        <v>0.33333333333333331</v>
      </c>
      <c r="G22" s="48">
        <f t="shared" si="1"/>
        <v>0.66666666666666663</v>
      </c>
      <c r="H22" s="22">
        <f t="shared" si="1"/>
        <v>0</v>
      </c>
      <c r="I22" s="39">
        <f t="shared" si="2"/>
        <v>1</v>
      </c>
      <c r="J22" s="42"/>
    </row>
    <row r="23" spans="1:10">
      <c r="A23" s="2" t="s">
        <v>46</v>
      </c>
      <c r="B23" s="3">
        <v>6</v>
      </c>
      <c r="C23" s="3">
        <v>0</v>
      </c>
      <c r="D23" s="3">
        <v>0</v>
      </c>
      <c r="E23" s="65" t="s">
        <v>46</v>
      </c>
      <c r="F23" s="22">
        <f t="shared" si="1"/>
        <v>1</v>
      </c>
      <c r="G23" s="48">
        <f t="shared" si="1"/>
        <v>0</v>
      </c>
      <c r="H23" s="22">
        <f t="shared" si="1"/>
        <v>0</v>
      </c>
      <c r="I23" s="39">
        <f t="shared" si="2"/>
        <v>1</v>
      </c>
      <c r="J23" s="42"/>
    </row>
    <row r="24" spans="1:10">
      <c r="A24" s="2" t="s">
        <v>29</v>
      </c>
      <c r="B24" s="3">
        <v>0</v>
      </c>
      <c r="C24" s="3">
        <v>0</v>
      </c>
      <c r="D24" s="3">
        <v>0</v>
      </c>
      <c r="E24" s="65" t="s">
        <v>29</v>
      </c>
      <c r="F24" s="22" t="e">
        <f t="shared" si="1"/>
        <v>#DIV/0!</v>
      </c>
      <c r="G24" s="48" t="e">
        <f t="shared" si="1"/>
        <v>#DIV/0!</v>
      </c>
      <c r="H24" s="22" t="e">
        <f t="shared" si="1"/>
        <v>#DIV/0!</v>
      </c>
      <c r="I24" s="39" t="e">
        <f t="shared" si="2"/>
        <v>#DIV/0!</v>
      </c>
      <c r="J24" s="42"/>
    </row>
    <row r="25" spans="1:10">
      <c r="A25" s="2" t="s">
        <v>89</v>
      </c>
      <c r="B25" s="3">
        <v>6</v>
      </c>
      <c r="C25" s="3">
        <v>0</v>
      </c>
      <c r="D25" s="3">
        <v>0</v>
      </c>
      <c r="E25" s="65" t="s">
        <v>89</v>
      </c>
      <c r="F25" s="22">
        <f t="shared" si="1"/>
        <v>1</v>
      </c>
      <c r="G25" s="48">
        <f t="shared" si="1"/>
        <v>0</v>
      </c>
      <c r="H25" s="22">
        <f t="shared" si="1"/>
        <v>0</v>
      </c>
      <c r="I25" s="39">
        <f t="shared" si="2"/>
        <v>1</v>
      </c>
      <c r="J25" s="42"/>
    </row>
    <row r="26" spans="1:10">
      <c r="A26" s="2" t="s">
        <v>30</v>
      </c>
      <c r="B26" s="3">
        <v>6</v>
      </c>
      <c r="C26" s="3">
        <v>0</v>
      </c>
      <c r="D26" s="3">
        <v>0</v>
      </c>
      <c r="E26" s="65" t="s">
        <v>30</v>
      </c>
      <c r="F26" s="22">
        <f t="shared" si="1"/>
        <v>1</v>
      </c>
      <c r="G26" s="48">
        <f t="shared" si="1"/>
        <v>0</v>
      </c>
      <c r="H26" s="22">
        <f t="shared" si="1"/>
        <v>0</v>
      </c>
      <c r="I26" s="39">
        <f t="shared" si="2"/>
        <v>1</v>
      </c>
      <c r="J26" s="42"/>
    </row>
    <row r="27" spans="1:10">
      <c r="A27" s="2" t="s">
        <v>36</v>
      </c>
      <c r="B27" s="3">
        <v>11</v>
      </c>
      <c r="C27" s="3">
        <v>1</v>
      </c>
      <c r="D27" s="3">
        <v>0</v>
      </c>
      <c r="E27" s="65" t="s">
        <v>36</v>
      </c>
      <c r="F27" s="22">
        <f t="shared" si="1"/>
        <v>0.91666666666666663</v>
      </c>
      <c r="G27" s="48">
        <f t="shared" si="1"/>
        <v>8.3333333333333329E-2</v>
      </c>
      <c r="H27" s="22">
        <f t="shared" si="1"/>
        <v>0</v>
      </c>
      <c r="I27" s="39">
        <f t="shared" si="2"/>
        <v>1</v>
      </c>
      <c r="J27" s="42" t="s">
        <v>83</v>
      </c>
    </row>
    <row r="28" spans="1:10">
      <c r="A28" s="2" t="s">
        <v>40</v>
      </c>
      <c r="B28" s="3">
        <v>5</v>
      </c>
      <c r="C28" s="3">
        <v>1</v>
      </c>
      <c r="D28" s="3">
        <v>0</v>
      </c>
      <c r="E28" s="65" t="s">
        <v>40</v>
      </c>
      <c r="F28" s="22">
        <f t="shared" si="1"/>
        <v>0.83333333333333337</v>
      </c>
      <c r="G28" s="48">
        <f t="shared" si="1"/>
        <v>0.16666666666666666</v>
      </c>
      <c r="H28" s="22">
        <f t="shared" si="1"/>
        <v>0</v>
      </c>
      <c r="I28" s="39">
        <f t="shared" si="2"/>
        <v>1</v>
      </c>
      <c r="J28" s="42" t="s">
        <v>84</v>
      </c>
    </row>
    <row r="29" spans="1:10">
      <c r="A29" s="2" t="s">
        <v>31</v>
      </c>
      <c r="B29" s="3">
        <v>6</v>
      </c>
      <c r="C29" s="3">
        <v>0</v>
      </c>
      <c r="D29" s="3">
        <v>0</v>
      </c>
      <c r="E29" s="65" t="s">
        <v>31</v>
      </c>
      <c r="F29" s="22">
        <f t="shared" si="1"/>
        <v>1</v>
      </c>
      <c r="G29" s="48">
        <f t="shared" si="1"/>
        <v>0</v>
      </c>
      <c r="H29" s="22">
        <f t="shared" si="1"/>
        <v>0</v>
      </c>
      <c r="I29" s="39">
        <f t="shared" si="2"/>
        <v>1</v>
      </c>
      <c r="J29" s="42"/>
    </row>
    <row r="30" spans="1:10">
      <c r="A30" s="2" t="s">
        <v>27</v>
      </c>
      <c r="B30" s="3">
        <v>0</v>
      </c>
      <c r="C30" s="3">
        <v>0</v>
      </c>
      <c r="D30" s="3">
        <v>0</v>
      </c>
      <c r="E30" s="65" t="s">
        <v>27</v>
      </c>
      <c r="F30" s="22" t="e">
        <f t="shared" si="1"/>
        <v>#DIV/0!</v>
      </c>
      <c r="G30" s="48" t="e">
        <f t="shared" si="1"/>
        <v>#DIV/0!</v>
      </c>
      <c r="H30" s="22" t="e">
        <f t="shared" si="1"/>
        <v>#DIV/0!</v>
      </c>
      <c r="I30" s="39" t="e">
        <f t="shared" si="2"/>
        <v>#DIV/0!</v>
      </c>
      <c r="J30" s="42"/>
    </row>
    <row r="31" spans="1:10">
      <c r="A31" s="2" t="s">
        <v>24</v>
      </c>
      <c r="B31" s="3">
        <v>0</v>
      </c>
      <c r="C31" s="3">
        <v>0</v>
      </c>
      <c r="D31" s="3">
        <v>0</v>
      </c>
      <c r="E31" s="65" t="s">
        <v>24</v>
      </c>
      <c r="F31" s="22" t="e">
        <f t="shared" si="1"/>
        <v>#DIV/0!</v>
      </c>
      <c r="G31" s="48" t="e">
        <f t="shared" si="1"/>
        <v>#DIV/0!</v>
      </c>
      <c r="H31" s="22" t="e">
        <f t="shared" si="1"/>
        <v>#DIV/0!</v>
      </c>
      <c r="I31" s="39" t="e">
        <f t="shared" si="2"/>
        <v>#DIV/0!</v>
      </c>
      <c r="J31" s="42"/>
    </row>
    <row r="32" spans="1:10">
      <c r="A32" s="2" t="s">
        <v>34</v>
      </c>
      <c r="B32" s="3">
        <v>2</v>
      </c>
      <c r="C32" s="3">
        <v>4</v>
      </c>
      <c r="D32" s="3">
        <v>0</v>
      </c>
      <c r="E32" s="65" t="s">
        <v>34</v>
      </c>
      <c r="F32" s="22">
        <f t="shared" si="1"/>
        <v>0.33333333333333331</v>
      </c>
      <c r="G32" s="48">
        <f t="shared" si="1"/>
        <v>0.66666666666666663</v>
      </c>
      <c r="H32" s="22">
        <f t="shared" si="1"/>
        <v>0</v>
      </c>
      <c r="I32" s="39">
        <f t="shared" si="2"/>
        <v>1</v>
      </c>
      <c r="J32" s="42"/>
    </row>
    <row r="33" spans="1:10">
      <c r="A33" s="2" t="s">
        <v>33</v>
      </c>
      <c r="B33" s="3">
        <v>12</v>
      </c>
      <c r="C33" s="3">
        <v>0</v>
      </c>
      <c r="D33" s="3">
        <v>0</v>
      </c>
      <c r="E33" s="65" t="s">
        <v>33</v>
      </c>
      <c r="F33" s="22">
        <f t="shared" si="1"/>
        <v>1</v>
      </c>
      <c r="G33" s="48">
        <f t="shared" si="1"/>
        <v>0</v>
      </c>
      <c r="H33" s="22">
        <f t="shared" si="1"/>
        <v>0</v>
      </c>
      <c r="I33" s="39">
        <f t="shared" si="2"/>
        <v>1</v>
      </c>
      <c r="J33" s="42"/>
    </row>
    <row r="34" spans="1:10">
      <c r="A34" s="2" t="s">
        <v>32</v>
      </c>
      <c r="B34" s="3">
        <v>6</v>
      </c>
      <c r="C34" s="3">
        <v>0</v>
      </c>
      <c r="D34" s="3">
        <v>0</v>
      </c>
      <c r="E34" s="65" t="s">
        <v>32</v>
      </c>
      <c r="F34" s="22">
        <f t="shared" si="1"/>
        <v>1</v>
      </c>
      <c r="G34" s="48">
        <f t="shared" si="1"/>
        <v>0</v>
      </c>
      <c r="H34" s="22">
        <f t="shared" si="1"/>
        <v>0</v>
      </c>
      <c r="I34" s="39">
        <f t="shared" si="2"/>
        <v>1</v>
      </c>
      <c r="J34" s="42"/>
    </row>
    <row r="35" spans="1:10">
      <c r="A35" s="2" t="s">
        <v>38</v>
      </c>
      <c r="B35" s="3">
        <v>5</v>
      </c>
      <c r="C35" s="3">
        <v>1</v>
      </c>
      <c r="D35" s="3">
        <v>0</v>
      </c>
      <c r="E35" s="65" t="s">
        <v>38</v>
      </c>
      <c r="F35" s="22">
        <f t="shared" si="1"/>
        <v>0.83333333333333337</v>
      </c>
      <c r="G35" s="48">
        <f t="shared" si="1"/>
        <v>0.16666666666666666</v>
      </c>
      <c r="H35" s="22">
        <f t="shared" si="1"/>
        <v>0</v>
      </c>
      <c r="I35" s="39">
        <f t="shared" si="2"/>
        <v>1</v>
      </c>
      <c r="J35" s="42"/>
    </row>
    <row r="36" spans="1:10">
      <c r="A36" s="2" t="s">
        <v>8</v>
      </c>
      <c r="B36" s="3">
        <v>12</v>
      </c>
      <c r="C36" s="3">
        <v>0</v>
      </c>
      <c r="D36" s="3">
        <v>0</v>
      </c>
      <c r="E36" s="65" t="s">
        <v>8</v>
      </c>
      <c r="F36" s="22">
        <f t="shared" si="1"/>
        <v>1</v>
      </c>
      <c r="G36" s="48">
        <f t="shared" si="1"/>
        <v>0</v>
      </c>
      <c r="H36" s="22">
        <f t="shared" si="1"/>
        <v>0</v>
      </c>
      <c r="I36" s="39">
        <f t="shared" si="2"/>
        <v>1</v>
      </c>
      <c r="J36" s="42"/>
    </row>
    <row r="37" spans="1:10">
      <c r="A37" s="2" t="s">
        <v>98</v>
      </c>
      <c r="B37" s="3">
        <v>6</v>
      </c>
      <c r="C37" s="3">
        <v>0</v>
      </c>
      <c r="D37" s="3">
        <v>0</v>
      </c>
      <c r="E37" s="65" t="s">
        <v>98</v>
      </c>
      <c r="F37" s="22">
        <f t="shared" si="1"/>
        <v>1</v>
      </c>
      <c r="G37" s="48">
        <f t="shared" si="1"/>
        <v>0</v>
      </c>
      <c r="H37" s="22">
        <f t="shared" si="1"/>
        <v>0</v>
      </c>
      <c r="I37" s="39">
        <f t="shared" si="2"/>
        <v>1</v>
      </c>
      <c r="J37" s="42"/>
    </row>
    <row r="38" spans="1:10">
      <c r="A38" s="2" t="s">
        <v>97</v>
      </c>
      <c r="B38" s="3">
        <v>6</v>
      </c>
      <c r="C38" s="3">
        <v>0</v>
      </c>
      <c r="D38" s="3">
        <v>0</v>
      </c>
      <c r="E38" s="65" t="s">
        <v>97</v>
      </c>
      <c r="F38" s="22">
        <f t="shared" si="1"/>
        <v>1</v>
      </c>
      <c r="G38" s="48">
        <f t="shared" si="1"/>
        <v>0</v>
      </c>
      <c r="H38" s="22">
        <f t="shared" si="1"/>
        <v>0</v>
      </c>
      <c r="I38" s="39">
        <f t="shared" si="2"/>
        <v>1</v>
      </c>
      <c r="J38" s="42"/>
    </row>
    <row r="39" spans="1:10">
      <c r="A39" s="2" t="s">
        <v>99</v>
      </c>
      <c r="B39" s="3">
        <v>2</v>
      </c>
      <c r="C39" s="3">
        <v>0</v>
      </c>
      <c r="D39" s="3">
        <v>0</v>
      </c>
      <c r="E39" s="65" t="s">
        <v>99</v>
      </c>
      <c r="F39" s="22">
        <f t="shared" si="1"/>
        <v>1</v>
      </c>
      <c r="G39" s="48">
        <f t="shared" si="1"/>
        <v>0</v>
      </c>
      <c r="H39" s="22">
        <f t="shared" si="1"/>
        <v>0</v>
      </c>
      <c r="I39" s="39">
        <f t="shared" si="2"/>
        <v>1</v>
      </c>
      <c r="J39" s="42" t="s">
        <v>82</v>
      </c>
    </row>
    <row r="40" spans="1:10">
      <c r="A40" s="2" t="s">
        <v>100</v>
      </c>
      <c r="B40" s="3">
        <v>4</v>
      </c>
      <c r="C40" s="3">
        <v>2</v>
      </c>
      <c r="D40" s="3">
        <v>0</v>
      </c>
      <c r="E40" s="65" t="s">
        <v>100</v>
      </c>
      <c r="F40" s="22">
        <f t="shared" si="1"/>
        <v>0.66666666666666663</v>
      </c>
      <c r="G40" s="48">
        <f t="shared" si="1"/>
        <v>0.33333333333333331</v>
      </c>
      <c r="H40" s="22">
        <f t="shared" si="1"/>
        <v>0</v>
      </c>
      <c r="I40" s="39">
        <f t="shared" si="2"/>
        <v>1</v>
      </c>
      <c r="J40" s="42"/>
    </row>
    <row r="41" spans="1:10">
      <c r="A41" s="2" t="s">
        <v>101</v>
      </c>
      <c r="B41" s="3">
        <v>6</v>
      </c>
      <c r="C41" s="3">
        <v>0</v>
      </c>
      <c r="D41" s="3">
        <v>0</v>
      </c>
      <c r="E41" s="65" t="s">
        <v>101</v>
      </c>
      <c r="F41" s="22">
        <f t="shared" si="1"/>
        <v>1</v>
      </c>
      <c r="G41" s="48">
        <f t="shared" si="1"/>
        <v>0</v>
      </c>
      <c r="H41" s="22">
        <f t="shared" si="1"/>
        <v>0</v>
      </c>
      <c r="I41" s="39">
        <f t="shared" si="2"/>
        <v>1</v>
      </c>
      <c r="J41" s="42"/>
    </row>
    <row r="42" spans="1:10">
      <c r="A42" s="2" t="s">
        <v>42</v>
      </c>
      <c r="B42" s="3">
        <v>0</v>
      </c>
      <c r="C42" s="3">
        <v>0</v>
      </c>
      <c r="D42" s="3">
        <v>0</v>
      </c>
      <c r="E42" s="65" t="s">
        <v>42</v>
      </c>
      <c r="F42" s="22" t="e">
        <f>B42/($B42+$C42+$D42)</f>
        <v>#DIV/0!</v>
      </c>
      <c r="G42" s="48" t="e">
        <f t="shared" ref="G42:H47" si="3">C42/($B42+$C42+$D42)</f>
        <v>#DIV/0!</v>
      </c>
      <c r="H42" s="22" t="e">
        <f t="shared" si="3"/>
        <v>#DIV/0!</v>
      </c>
      <c r="I42" s="39" t="e">
        <f>F42+G42+H42</f>
        <v>#DIV/0!</v>
      </c>
      <c r="J42" s="42"/>
    </row>
    <row r="43" spans="1:10">
      <c r="A43" s="2" t="s">
        <v>37</v>
      </c>
      <c r="B43" s="3">
        <v>0</v>
      </c>
      <c r="C43" s="3">
        <v>0</v>
      </c>
      <c r="D43" s="3">
        <v>0</v>
      </c>
      <c r="E43" s="65" t="s">
        <v>37</v>
      </c>
      <c r="F43" s="22" t="e">
        <f t="shared" ref="F43:F47" si="4">B43/($B43+$C43+$D43)</f>
        <v>#DIV/0!</v>
      </c>
      <c r="G43" s="48" t="e">
        <f t="shared" si="3"/>
        <v>#DIV/0!</v>
      </c>
      <c r="H43" s="22" t="e">
        <f t="shared" si="3"/>
        <v>#DIV/0!</v>
      </c>
      <c r="I43" s="39" t="e">
        <f t="shared" ref="I43:I47" si="5">F43+G43+H43</f>
        <v>#DIV/0!</v>
      </c>
      <c r="J43" s="42"/>
    </row>
    <row r="44" spans="1:10">
      <c r="A44" s="2" t="s">
        <v>25</v>
      </c>
      <c r="B44" s="3">
        <v>6</v>
      </c>
      <c r="C44" s="3">
        <v>0</v>
      </c>
      <c r="D44" s="3">
        <v>0</v>
      </c>
      <c r="E44" s="65" t="s">
        <v>25</v>
      </c>
      <c r="F44" s="22">
        <f t="shared" si="4"/>
        <v>1</v>
      </c>
      <c r="G44" s="48">
        <f t="shared" si="3"/>
        <v>0</v>
      </c>
      <c r="H44" s="22">
        <f t="shared" si="3"/>
        <v>0</v>
      </c>
      <c r="I44" s="39">
        <f t="shared" si="5"/>
        <v>1</v>
      </c>
      <c r="J44" s="42"/>
    </row>
    <row r="45" spans="1:10">
      <c r="A45" s="2" t="s">
        <v>23</v>
      </c>
      <c r="B45" s="3">
        <v>6</v>
      </c>
      <c r="C45" s="3">
        <v>0</v>
      </c>
      <c r="D45" s="3">
        <v>0</v>
      </c>
      <c r="E45" s="65" t="s">
        <v>23</v>
      </c>
      <c r="F45" s="22">
        <f t="shared" si="4"/>
        <v>1</v>
      </c>
      <c r="G45" s="48">
        <f t="shared" si="3"/>
        <v>0</v>
      </c>
      <c r="H45" s="22">
        <f t="shared" si="3"/>
        <v>0</v>
      </c>
      <c r="I45" s="39">
        <f t="shared" si="5"/>
        <v>1</v>
      </c>
      <c r="J45" s="42"/>
    </row>
    <row r="46" spans="1:10">
      <c r="A46" s="2" t="s">
        <v>15</v>
      </c>
      <c r="B46" s="3">
        <v>216</v>
      </c>
      <c r="C46" s="3">
        <v>27</v>
      </c>
      <c r="D46" s="3">
        <v>0</v>
      </c>
      <c r="E46" s="65" t="s">
        <v>15</v>
      </c>
      <c r="F46" s="22">
        <f t="shared" si="4"/>
        <v>0.88888888888888884</v>
      </c>
      <c r="G46" s="48">
        <f t="shared" si="3"/>
        <v>0.1111111111111111</v>
      </c>
      <c r="H46" s="22">
        <f t="shared" si="3"/>
        <v>0</v>
      </c>
      <c r="I46" s="39">
        <f t="shared" si="5"/>
        <v>1</v>
      </c>
      <c r="J46" s="42"/>
    </row>
    <row r="47" spans="1:10">
      <c r="A47" s="65" t="s">
        <v>13</v>
      </c>
      <c r="B47" s="86">
        <v>432</v>
      </c>
      <c r="C47" s="86">
        <v>54</v>
      </c>
      <c r="D47" s="86">
        <v>0</v>
      </c>
      <c r="E47" s="87" t="s">
        <v>15</v>
      </c>
      <c r="F47" s="67">
        <f t="shared" si="4"/>
        <v>0.88888888888888884</v>
      </c>
      <c r="G47" s="67">
        <f t="shared" si="3"/>
        <v>0.1111111111111111</v>
      </c>
      <c r="H47" s="67">
        <f t="shared" si="3"/>
        <v>0</v>
      </c>
      <c r="I47" s="88">
        <f t="shared" si="5"/>
        <v>1</v>
      </c>
      <c r="J47" s="42"/>
    </row>
  </sheetData>
  <pageMargins left="0.511811024" right="0.511811024" top="0.78740157499999996" bottom="0.78740157499999996" header="0.31496062000000002" footer="0.31496062000000002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W57"/>
  <sheetViews>
    <sheetView workbookViewId="0">
      <pane xSplit="2" ySplit="2" topLeftCell="XDX42" activePane="bottomRight" state="frozen"/>
      <selection pane="topRight" activeCell="C1" sqref="C1"/>
      <selection pane="bottomLeft" activeCell="A3" sqref="A3"/>
      <selection pane="bottomRight" activeCell="XDX11" sqref="XDX11"/>
    </sheetView>
  </sheetViews>
  <sheetFormatPr defaultRowHeight="15"/>
  <cols>
    <col min="1" max="1" width="34.28515625" customWidth="1"/>
    <col min="2" max="2" width="6.42578125" bestFit="1" customWidth="1"/>
    <col min="3" max="3" width="5.42578125" bestFit="1" customWidth="1"/>
    <col min="4" max="4" width="9.28515625" bestFit="1" customWidth="1"/>
    <col min="5" max="5" width="6" bestFit="1" customWidth="1"/>
    <col min="6" max="6" width="5.42578125" bestFit="1" customWidth="1"/>
    <col min="7" max="7" width="9.28515625" bestFit="1" customWidth="1"/>
    <col min="8" max="8" width="6" bestFit="1" customWidth="1"/>
    <col min="9" max="9" width="5.42578125" bestFit="1" customWidth="1"/>
    <col min="10" max="10" width="9.28515625" bestFit="1" customWidth="1"/>
    <col min="11" max="11" width="6" bestFit="1" customWidth="1"/>
    <col min="12" max="12" width="5.42578125" bestFit="1" customWidth="1"/>
    <col min="13" max="13" width="9.28515625" bestFit="1" customWidth="1"/>
    <col min="14" max="14" width="6" bestFit="1" customWidth="1"/>
    <col min="15" max="15" width="5.42578125" bestFit="1" customWidth="1"/>
    <col min="16" max="16" width="9.28515625" bestFit="1" customWidth="1"/>
    <col min="17" max="17" width="6" bestFit="1" customWidth="1"/>
    <col min="18" max="18" width="5.42578125" bestFit="1" customWidth="1"/>
    <col min="19" max="19" width="9.28515625" bestFit="1" customWidth="1"/>
    <col min="20" max="20" width="6" bestFit="1" customWidth="1"/>
  </cols>
  <sheetData>
    <row r="1" spans="1:23">
      <c r="A1" s="54" t="s">
        <v>104</v>
      </c>
      <c r="C1" s="59" t="s">
        <v>1</v>
      </c>
      <c r="D1" s="59"/>
      <c r="E1" s="59"/>
      <c r="F1" s="60" t="s">
        <v>2</v>
      </c>
      <c r="G1" s="60"/>
      <c r="H1" s="60"/>
      <c r="I1" s="61" t="s">
        <v>3</v>
      </c>
      <c r="J1" s="61"/>
      <c r="K1" s="61"/>
      <c r="L1" s="62" t="s">
        <v>4</v>
      </c>
      <c r="M1" s="62"/>
      <c r="N1" s="62"/>
      <c r="O1" s="63" t="s">
        <v>5</v>
      </c>
      <c r="P1" s="63"/>
      <c r="Q1" s="63"/>
      <c r="R1" s="64" t="s">
        <v>6</v>
      </c>
      <c r="S1" s="64"/>
      <c r="T1" s="64"/>
      <c r="U1" s="58" t="s">
        <v>15</v>
      </c>
      <c r="V1" s="58"/>
      <c r="W1" s="58"/>
    </row>
    <row r="2" spans="1:23" ht="15.75" thickBot="1">
      <c r="A2" s="51" t="s">
        <v>0</v>
      </c>
      <c r="B2" s="51" t="s">
        <v>7</v>
      </c>
      <c r="C2" s="6" t="s">
        <v>9</v>
      </c>
      <c r="D2" s="6" t="s">
        <v>10</v>
      </c>
      <c r="E2" s="6" t="s">
        <v>11</v>
      </c>
      <c r="F2" s="13" t="s">
        <v>9</v>
      </c>
      <c r="G2" s="13" t="s">
        <v>10</v>
      </c>
      <c r="H2" s="13" t="s">
        <v>11</v>
      </c>
      <c r="I2" s="10" t="s">
        <v>9</v>
      </c>
      <c r="J2" s="10" t="s">
        <v>10</v>
      </c>
      <c r="K2" s="10" t="s">
        <v>11</v>
      </c>
      <c r="L2" s="19" t="s">
        <v>9</v>
      </c>
      <c r="M2" s="19" t="s">
        <v>10</v>
      </c>
      <c r="N2" s="19" t="s">
        <v>11</v>
      </c>
      <c r="O2" s="11" t="s">
        <v>9</v>
      </c>
      <c r="P2" s="11" t="s">
        <v>10</v>
      </c>
      <c r="Q2" s="11" t="s">
        <v>11</v>
      </c>
      <c r="R2" s="20" t="s">
        <v>9</v>
      </c>
      <c r="S2" s="20" t="s">
        <v>10</v>
      </c>
      <c r="T2" s="20" t="s">
        <v>11</v>
      </c>
      <c r="U2" s="12" t="s">
        <v>9</v>
      </c>
      <c r="V2" s="12" t="s">
        <v>10</v>
      </c>
      <c r="W2" s="12" t="s">
        <v>11</v>
      </c>
    </row>
    <row r="3" spans="1:23" s="85" customFormat="1" ht="15.75" thickTop="1">
      <c r="A3" s="95" t="s">
        <v>88</v>
      </c>
      <c r="B3" s="96">
        <v>1</v>
      </c>
      <c r="C3" s="31">
        <v>1</v>
      </c>
      <c r="D3" s="32">
        <v>0</v>
      </c>
      <c r="E3" s="33">
        <v>0</v>
      </c>
      <c r="F3" s="34">
        <v>1</v>
      </c>
      <c r="G3" s="35">
        <v>0</v>
      </c>
      <c r="H3" s="36">
        <v>0</v>
      </c>
      <c r="I3" s="37">
        <v>1</v>
      </c>
      <c r="J3" s="32">
        <v>0</v>
      </c>
      <c r="K3" s="33">
        <v>0</v>
      </c>
      <c r="L3" s="34">
        <v>1</v>
      </c>
      <c r="M3" s="35">
        <v>0</v>
      </c>
      <c r="N3" s="36">
        <v>0</v>
      </c>
      <c r="O3" s="37">
        <v>1</v>
      </c>
      <c r="P3" s="32">
        <v>0</v>
      </c>
      <c r="Q3" s="33">
        <v>0</v>
      </c>
      <c r="R3" s="34">
        <v>1</v>
      </c>
      <c r="S3" s="35">
        <v>0</v>
      </c>
      <c r="T3" s="36">
        <v>0</v>
      </c>
      <c r="U3" s="37">
        <f t="shared" ref="U3:W4" si="0">R3+O3+L3+I3+F3+C3</f>
        <v>6</v>
      </c>
      <c r="V3" s="32">
        <f t="shared" si="0"/>
        <v>0</v>
      </c>
      <c r="W3" s="38">
        <f t="shared" si="0"/>
        <v>0</v>
      </c>
    </row>
    <row r="4" spans="1:23" s="85" customFormat="1">
      <c r="A4" s="95" t="s">
        <v>41</v>
      </c>
      <c r="B4" s="96">
        <v>2</v>
      </c>
      <c r="C4" s="25">
        <v>0</v>
      </c>
      <c r="D4" s="26">
        <v>0</v>
      </c>
      <c r="E4" s="24">
        <v>0</v>
      </c>
      <c r="F4" s="27">
        <v>0</v>
      </c>
      <c r="G4" s="26">
        <v>0</v>
      </c>
      <c r="H4" s="28">
        <v>0</v>
      </c>
      <c r="I4" s="29">
        <v>0</v>
      </c>
      <c r="J4" s="26">
        <v>0</v>
      </c>
      <c r="K4" s="24">
        <v>0</v>
      </c>
      <c r="L4" s="27">
        <v>0</v>
      </c>
      <c r="M4" s="26">
        <v>0</v>
      </c>
      <c r="N4" s="28">
        <v>0</v>
      </c>
      <c r="O4" s="29">
        <v>0</v>
      </c>
      <c r="P4" s="26">
        <v>0</v>
      </c>
      <c r="Q4" s="24">
        <v>0</v>
      </c>
      <c r="R4" s="27">
        <v>0</v>
      </c>
      <c r="S4" s="26">
        <v>0</v>
      </c>
      <c r="T4" s="28">
        <v>0</v>
      </c>
      <c r="U4" s="29">
        <f t="shared" si="0"/>
        <v>0</v>
      </c>
      <c r="V4" s="26">
        <f t="shared" si="0"/>
        <v>0</v>
      </c>
      <c r="W4" s="30">
        <f t="shared" si="0"/>
        <v>0</v>
      </c>
    </row>
    <row r="5" spans="1:23" s="85" customFormat="1">
      <c r="A5" s="95" t="s">
        <v>44</v>
      </c>
      <c r="B5" s="96">
        <v>1</v>
      </c>
      <c r="C5" s="25">
        <v>1</v>
      </c>
      <c r="D5" s="26">
        <v>0</v>
      </c>
      <c r="E5" s="24">
        <v>0</v>
      </c>
      <c r="F5" s="27">
        <v>0</v>
      </c>
      <c r="G5" s="26">
        <v>1</v>
      </c>
      <c r="H5" s="28">
        <v>0</v>
      </c>
      <c r="I5" s="29">
        <v>0</v>
      </c>
      <c r="J5" s="26">
        <v>1</v>
      </c>
      <c r="K5" s="24">
        <v>0</v>
      </c>
      <c r="L5" s="27">
        <v>0</v>
      </c>
      <c r="M5" s="26">
        <v>1</v>
      </c>
      <c r="N5" s="28">
        <v>0</v>
      </c>
      <c r="O5" s="29">
        <v>1</v>
      </c>
      <c r="P5" s="26">
        <v>0</v>
      </c>
      <c r="Q5" s="24">
        <v>0</v>
      </c>
      <c r="R5" s="27">
        <v>1</v>
      </c>
      <c r="S5" s="26">
        <v>0</v>
      </c>
      <c r="T5" s="28">
        <v>0</v>
      </c>
      <c r="U5" s="29">
        <f t="shared" ref="U5:U15" si="1">R5+O5+L5+I5+F5+C5</f>
        <v>3</v>
      </c>
      <c r="V5" s="26">
        <f t="shared" ref="V5:V15" si="2">S5+P5+M5+J5+G5+D5</f>
        <v>3</v>
      </c>
      <c r="W5" s="30">
        <f t="shared" ref="W5:W15" si="3">T5+Q5+N5+K5+H5+E5</f>
        <v>0</v>
      </c>
    </row>
    <row r="6" spans="1:23" s="85" customFormat="1">
      <c r="A6" s="95" t="s">
        <v>21</v>
      </c>
      <c r="B6" s="96">
        <v>2</v>
      </c>
      <c r="C6" s="25">
        <v>1</v>
      </c>
      <c r="D6" s="26">
        <v>0</v>
      </c>
      <c r="E6" s="24">
        <v>0</v>
      </c>
      <c r="F6" s="27">
        <v>0</v>
      </c>
      <c r="G6" s="26">
        <v>1</v>
      </c>
      <c r="H6" s="28">
        <v>0</v>
      </c>
      <c r="I6" s="29">
        <v>1</v>
      </c>
      <c r="J6" s="26">
        <v>0</v>
      </c>
      <c r="K6" s="24">
        <v>0</v>
      </c>
      <c r="L6" s="27">
        <v>1</v>
      </c>
      <c r="M6" s="26">
        <v>0</v>
      </c>
      <c r="N6" s="28">
        <v>0</v>
      </c>
      <c r="O6" s="29">
        <v>1</v>
      </c>
      <c r="P6" s="26">
        <v>0</v>
      </c>
      <c r="Q6" s="24">
        <v>0</v>
      </c>
      <c r="R6" s="27">
        <v>1</v>
      </c>
      <c r="S6" s="26">
        <v>0</v>
      </c>
      <c r="T6" s="28">
        <v>0</v>
      </c>
      <c r="U6" s="29">
        <f t="shared" si="1"/>
        <v>5</v>
      </c>
      <c r="V6" s="26">
        <f t="shared" si="2"/>
        <v>1</v>
      </c>
      <c r="W6" s="30">
        <f t="shared" si="3"/>
        <v>0</v>
      </c>
    </row>
    <row r="7" spans="1:23" s="85" customFormat="1">
      <c r="A7" s="95" t="s">
        <v>20</v>
      </c>
      <c r="B7" s="96">
        <v>1</v>
      </c>
      <c r="C7" s="25">
        <v>1</v>
      </c>
      <c r="D7" s="26">
        <v>0</v>
      </c>
      <c r="E7" s="24">
        <v>0</v>
      </c>
      <c r="F7" s="27">
        <v>1</v>
      </c>
      <c r="G7" s="26">
        <v>0</v>
      </c>
      <c r="H7" s="28">
        <v>0</v>
      </c>
      <c r="I7" s="29">
        <v>1</v>
      </c>
      <c r="J7" s="26">
        <v>0</v>
      </c>
      <c r="K7" s="24">
        <v>0</v>
      </c>
      <c r="L7" s="27">
        <v>1</v>
      </c>
      <c r="M7" s="26">
        <v>0</v>
      </c>
      <c r="N7" s="28">
        <v>0</v>
      </c>
      <c r="O7" s="29">
        <v>1</v>
      </c>
      <c r="P7" s="26">
        <v>0</v>
      </c>
      <c r="Q7" s="24">
        <v>0</v>
      </c>
      <c r="R7" s="27">
        <v>1</v>
      </c>
      <c r="S7" s="26">
        <v>0</v>
      </c>
      <c r="T7" s="28">
        <v>0</v>
      </c>
      <c r="U7" s="29">
        <f t="shared" si="1"/>
        <v>6</v>
      </c>
      <c r="V7" s="26">
        <f t="shared" si="2"/>
        <v>0</v>
      </c>
      <c r="W7" s="30">
        <f t="shared" si="3"/>
        <v>0</v>
      </c>
    </row>
    <row r="8" spans="1:23" s="85" customFormat="1">
      <c r="A8" s="95" t="s">
        <v>89</v>
      </c>
      <c r="B8" s="96">
        <v>1</v>
      </c>
      <c r="C8" s="25">
        <v>1</v>
      </c>
      <c r="D8" s="26">
        <v>0</v>
      </c>
      <c r="E8" s="24">
        <v>0</v>
      </c>
      <c r="F8" s="27">
        <v>1</v>
      </c>
      <c r="G8" s="26">
        <v>0</v>
      </c>
      <c r="H8" s="28">
        <v>0</v>
      </c>
      <c r="I8" s="29">
        <v>1</v>
      </c>
      <c r="J8" s="26">
        <v>0</v>
      </c>
      <c r="K8" s="24">
        <v>0</v>
      </c>
      <c r="L8" s="27">
        <v>1</v>
      </c>
      <c r="M8" s="26">
        <v>0</v>
      </c>
      <c r="N8" s="28">
        <v>0</v>
      </c>
      <c r="O8" s="29">
        <v>1</v>
      </c>
      <c r="P8" s="26">
        <v>0</v>
      </c>
      <c r="Q8" s="24">
        <v>0</v>
      </c>
      <c r="R8" s="27">
        <v>1</v>
      </c>
      <c r="S8" s="26">
        <v>0</v>
      </c>
      <c r="T8" s="28">
        <v>0</v>
      </c>
      <c r="U8" s="29">
        <f t="shared" si="1"/>
        <v>6</v>
      </c>
      <c r="V8" s="26">
        <f t="shared" si="2"/>
        <v>0</v>
      </c>
      <c r="W8" s="30">
        <f t="shared" si="3"/>
        <v>0</v>
      </c>
    </row>
    <row r="9" spans="1:23" s="85" customFormat="1">
      <c r="A9" s="95" t="s">
        <v>22</v>
      </c>
      <c r="B9" s="96">
        <v>1</v>
      </c>
      <c r="C9" s="25">
        <v>1</v>
      </c>
      <c r="D9" s="26">
        <v>0</v>
      </c>
      <c r="E9" s="24">
        <v>0</v>
      </c>
      <c r="F9" s="27">
        <v>1</v>
      </c>
      <c r="G9" s="26">
        <v>0</v>
      </c>
      <c r="H9" s="28">
        <v>0</v>
      </c>
      <c r="I9" s="29">
        <v>1</v>
      </c>
      <c r="J9" s="26">
        <v>0</v>
      </c>
      <c r="K9" s="24">
        <v>0</v>
      </c>
      <c r="L9" s="27">
        <v>1</v>
      </c>
      <c r="M9" s="26">
        <v>0</v>
      </c>
      <c r="N9" s="28">
        <v>0</v>
      </c>
      <c r="O9" s="29">
        <v>1</v>
      </c>
      <c r="P9" s="26">
        <v>0</v>
      </c>
      <c r="Q9" s="24">
        <v>0</v>
      </c>
      <c r="R9" s="27">
        <v>0</v>
      </c>
      <c r="S9" s="26">
        <v>0</v>
      </c>
      <c r="T9" s="28">
        <v>0</v>
      </c>
      <c r="U9" s="29">
        <f t="shared" si="1"/>
        <v>5</v>
      </c>
      <c r="V9" s="26">
        <f t="shared" si="2"/>
        <v>0</v>
      </c>
      <c r="W9" s="30">
        <f t="shared" si="3"/>
        <v>0</v>
      </c>
    </row>
    <row r="10" spans="1:23" s="85" customFormat="1">
      <c r="A10" s="95" t="s">
        <v>26</v>
      </c>
      <c r="B10" s="96">
        <v>1</v>
      </c>
      <c r="C10" s="25">
        <v>1</v>
      </c>
      <c r="D10" s="26">
        <v>0</v>
      </c>
      <c r="E10" s="24">
        <v>0</v>
      </c>
      <c r="F10" s="27">
        <v>1</v>
      </c>
      <c r="G10" s="26">
        <v>0</v>
      </c>
      <c r="H10" s="28">
        <v>0</v>
      </c>
      <c r="I10" s="29">
        <v>1</v>
      </c>
      <c r="J10" s="26">
        <v>0</v>
      </c>
      <c r="K10" s="24">
        <v>0</v>
      </c>
      <c r="L10" s="27">
        <v>1</v>
      </c>
      <c r="M10" s="26">
        <v>0</v>
      </c>
      <c r="N10" s="28">
        <v>0</v>
      </c>
      <c r="O10" s="29">
        <v>1</v>
      </c>
      <c r="P10" s="26">
        <v>0</v>
      </c>
      <c r="Q10" s="24">
        <v>0</v>
      </c>
      <c r="R10" s="27">
        <v>1</v>
      </c>
      <c r="S10" s="26">
        <v>0</v>
      </c>
      <c r="T10" s="28">
        <v>0</v>
      </c>
      <c r="U10" s="29">
        <f t="shared" si="1"/>
        <v>6</v>
      </c>
      <c r="V10" s="26">
        <f t="shared" si="2"/>
        <v>0</v>
      </c>
      <c r="W10" s="30">
        <f t="shared" si="3"/>
        <v>0</v>
      </c>
    </row>
    <row r="11" spans="1:23" s="85" customFormat="1">
      <c r="A11" s="95" t="s">
        <v>26</v>
      </c>
      <c r="B11" s="96">
        <v>1</v>
      </c>
      <c r="C11" s="25">
        <v>1</v>
      </c>
      <c r="D11" s="26">
        <v>0</v>
      </c>
      <c r="E11" s="24">
        <v>0</v>
      </c>
      <c r="F11" s="27">
        <v>1</v>
      </c>
      <c r="G11" s="26">
        <v>0</v>
      </c>
      <c r="H11" s="28">
        <v>0</v>
      </c>
      <c r="I11" s="29">
        <v>1</v>
      </c>
      <c r="J11" s="26">
        <v>0</v>
      </c>
      <c r="K11" s="24">
        <v>0</v>
      </c>
      <c r="L11" s="27">
        <v>1</v>
      </c>
      <c r="M11" s="26">
        <v>0</v>
      </c>
      <c r="N11" s="28">
        <v>0</v>
      </c>
      <c r="O11" s="29">
        <v>1</v>
      </c>
      <c r="P11" s="26">
        <v>0</v>
      </c>
      <c r="Q11" s="24">
        <v>0</v>
      </c>
      <c r="R11" s="27">
        <v>1</v>
      </c>
      <c r="S11" s="26">
        <v>0</v>
      </c>
      <c r="T11" s="28">
        <v>0</v>
      </c>
      <c r="U11" s="29">
        <f t="shared" si="1"/>
        <v>6</v>
      </c>
      <c r="V11" s="26">
        <f t="shared" si="2"/>
        <v>0</v>
      </c>
      <c r="W11" s="30">
        <f t="shared" si="3"/>
        <v>0</v>
      </c>
    </row>
    <row r="12" spans="1:23" s="85" customFormat="1">
      <c r="A12" s="95" t="s">
        <v>35</v>
      </c>
      <c r="B12" s="96">
        <v>1</v>
      </c>
      <c r="C12" s="25">
        <v>1</v>
      </c>
      <c r="D12" s="26">
        <v>0</v>
      </c>
      <c r="E12" s="24">
        <v>0</v>
      </c>
      <c r="F12" s="27">
        <v>1</v>
      </c>
      <c r="G12" s="26">
        <v>0</v>
      </c>
      <c r="H12" s="28">
        <v>0</v>
      </c>
      <c r="I12" s="29">
        <v>1</v>
      </c>
      <c r="J12" s="26">
        <v>0</v>
      </c>
      <c r="K12" s="24">
        <v>0</v>
      </c>
      <c r="L12" s="27">
        <v>1</v>
      </c>
      <c r="M12" s="26">
        <v>0</v>
      </c>
      <c r="N12" s="28">
        <v>0</v>
      </c>
      <c r="O12" s="29">
        <v>1</v>
      </c>
      <c r="P12" s="26">
        <v>0</v>
      </c>
      <c r="Q12" s="24">
        <v>0</v>
      </c>
      <c r="R12" s="27">
        <v>0</v>
      </c>
      <c r="S12" s="26">
        <v>0</v>
      </c>
      <c r="T12" s="28">
        <v>0</v>
      </c>
      <c r="U12" s="29">
        <f t="shared" si="1"/>
        <v>5</v>
      </c>
      <c r="V12" s="26">
        <f t="shared" si="2"/>
        <v>0</v>
      </c>
      <c r="W12" s="30">
        <f t="shared" si="3"/>
        <v>0</v>
      </c>
    </row>
    <row r="13" spans="1:23" s="85" customFormat="1">
      <c r="A13" s="95" t="s">
        <v>90</v>
      </c>
      <c r="B13" s="96">
        <v>2</v>
      </c>
      <c r="C13" s="25">
        <v>1</v>
      </c>
      <c r="D13" s="26">
        <v>0</v>
      </c>
      <c r="E13" s="24">
        <v>0</v>
      </c>
      <c r="F13" s="27">
        <v>1</v>
      </c>
      <c r="G13" s="26">
        <v>0</v>
      </c>
      <c r="H13" s="28">
        <v>0</v>
      </c>
      <c r="I13" s="29">
        <v>1</v>
      </c>
      <c r="J13" s="26">
        <v>0</v>
      </c>
      <c r="K13" s="24">
        <v>0</v>
      </c>
      <c r="L13" s="27">
        <v>1</v>
      </c>
      <c r="M13" s="26">
        <v>0</v>
      </c>
      <c r="N13" s="28">
        <v>0</v>
      </c>
      <c r="O13" s="29">
        <v>1</v>
      </c>
      <c r="P13" s="26">
        <v>0</v>
      </c>
      <c r="Q13" s="24">
        <v>0</v>
      </c>
      <c r="R13" s="27">
        <v>0</v>
      </c>
      <c r="S13" s="26">
        <v>0</v>
      </c>
      <c r="T13" s="28">
        <v>0</v>
      </c>
      <c r="U13" s="29">
        <f t="shared" si="1"/>
        <v>5</v>
      </c>
      <c r="V13" s="26">
        <f t="shared" si="2"/>
        <v>0</v>
      </c>
      <c r="W13" s="30">
        <f t="shared" si="3"/>
        <v>0</v>
      </c>
    </row>
    <row r="14" spans="1:23" s="85" customFormat="1">
      <c r="A14" s="95" t="s">
        <v>91</v>
      </c>
      <c r="B14" s="96">
        <v>3</v>
      </c>
      <c r="C14" s="25">
        <v>1</v>
      </c>
      <c r="D14" s="26">
        <v>0</v>
      </c>
      <c r="E14" s="24">
        <v>0</v>
      </c>
      <c r="F14" s="27">
        <v>1</v>
      </c>
      <c r="G14" s="26">
        <v>0</v>
      </c>
      <c r="H14" s="28">
        <v>0</v>
      </c>
      <c r="I14" s="29">
        <v>1</v>
      </c>
      <c r="J14" s="26">
        <v>0</v>
      </c>
      <c r="K14" s="24">
        <v>0</v>
      </c>
      <c r="L14" s="27">
        <v>1</v>
      </c>
      <c r="M14" s="26">
        <v>0</v>
      </c>
      <c r="N14" s="28">
        <v>0</v>
      </c>
      <c r="O14" s="29">
        <v>1</v>
      </c>
      <c r="P14" s="26">
        <v>0</v>
      </c>
      <c r="Q14" s="24">
        <v>0</v>
      </c>
      <c r="R14" s="27">
        <v>0</v>
      </c>
      <c r="S14" s="26">
        <v>0</v>
      </c>
      <c r="T14" s="28">
        <v>0</v>
      </c>
      <c r="U14" s="29">
        <f t="shared" si="1"/>
        <v>5</v>
      </c>
      <c r="V14" s="26">
        <f t="shared" si="2"/>
        <v>0</v>
      </c>
      <c r="W14" s="30">
        <f t="shared" si="3"/>
        <v>0</v>
      </c>
    </row>
    <row r="15" spans="1:23" s="85" customFormat="1">
      <c r="A15" s="69" t="s">
        <v>92</v>
      </c>
      <c r="B15" s="70">
        <v>4</v>
      </c>
      <c r="C15" s="79">
        <v>1</v>
      </c>
      <c r="D15" s="80">
        <v>0</v>
      </c>
      <c r="E15" s="70">
        <v>0</v>
      </c>
      <c r="F15" s="81">
        <v>1</v>
      </c>
      <c r="G15" s="80">
        <v>0</v>
      </c>
      <c r="H15" s="82">
        <v>0</v>
      </c>
      <c r="I15" s="83">
        <v>1</v>
      </c>
      <c r="J15" s="80">
        <v>0</v>
      </c>
      <c r="K15" s="70">
        <v>0</v>
      </c>
      <c r="L15" s="81">
        <v>1</v>
      </c>
      <c r="M15" s="80">
        <v>0</v>
      </c>
      <c r="N15" s="82">
        <v>0</v>
      </c>
      <c r="O15" s="83">
        <v>1</v>
      </c>
      <c r="P15" s="80">
        <v>0</v>
      </c>
      <c r="Q15" s="70">
        <v>0</v>
      </c>
      <c r="R15" s="81">
        <v>0</v>
      </c>
      <c r="S15" s="80">
        <v>0</v>
      </c>
      <c r="T15" s="82">
        <v>0</v>
      </c>
      <c r="U15" s="83">
        <f t="shared" si="1"/>
        <v>5</v>
      </c>
      <c r="V15" s="80">
        <f t="shared" si="2"/>
        <v>0</v>
      </c>
      <c r="W15" s="84">
        <f t="shared" si="3"/>
        <v>0</v>
      </c>
    </row>
    <row r="16" spans="1:23" s="85" customFormat="1">
      <c r="A16" s="69" t="s">
        <v>93</v>
      </c>
      <c r="B16" s="70">
        <v>1</v>
      </c>
      <c r="C16" s="79">
        <v>1</v>
      </c>
      <c r="D16" s="80">
        <v>0</v>
      </c>
      <c r="E16" s="70">
        <v>0</v>
      </c>
      <c r="F16" s="81">
        <v>1</v>
      </c>
      <c r="G16" s="80">
        <v>0</v>
      </c>
      <c r="H16" s="82">
        <v>0</v>
      </c>
      <c r="I16" s="83">
        <v>1</v>
      </c>
      <c r="J16" s="80">
        <v>0</v>
      </c>
      <c r="K16" s="70">
        <v>0</v>
      </c>
      <c r="L16" s="81">
        <v>1</v>
      </c>
      <c r="M16" s="80">
        <v>0</v>
      </c>
      <c r="N16" s="82">
        <v>0</v>
      </c>
      <c r="O16" s="83">
        <v>1</v>
      </c>
      <c r="P16" s="80">
        <v>0</v>
      </c>
      <c r="Q16" s="70">
        <v>0</v>
      </c>
      <c r="R16" s="81">
        <v>1</v>
      </c>
      <c r="S16" s="80">
        <v>0</v>
      </c>
      <c r="T16" s="82">
        <v>0</v>
      </c>
      <c r="U16" s="83">
        <f t="shared" ref="U16:U55" si="4">R16+O16+L16+I16+F16+C16</f>
        <v>6</v>
      </c>
      <c r="V16" s="80">
        <f t="shared" ref="V16:V55" si="5">S16+P16+M16+J16+G16+D16</f>
        <v>0</v>
      </c>
      <c r="W16" s="84">
        <f t="shared" ref="W16:W55" si="6">T16+Q16+N16+K16+H16+E16</f>
        <v>0</v>
      </c>
    </row>
    <row r="17" spans="1:23" s="85" customFormat="1">
      <c r="A17" s="69" t="s">
        <v>94</v>
      </c>
      <c r="B17" s="70">
        <v>1</v>
      </c>
      <c r="C17" s="79">
        <v>1</v>
      </c>
      <c r="D17" s="80">
        <v>0</v>
      </c>
      <c r="E17" s="70">
        <v>0</v>
      </c>
      <c r="F17" s="81">
        <v>0</v>
      </c>
      <c r="G17" s="80">
        <v>1</v>
      </c>
      <c r="H17" s="82">
        <v>0</v>
      </c>
      <c r="I17" s="83">
        <v>1</v>
      </c>
      <c r="J17" s="80">
        <v>0</v>
      </c>
      <c r="K17" s="70">
        <v>0</v>
      </c>
      <c r="L17" s="81">
        <v>1</v>
      </c>
      <c r="M17" s="80">
        <v>0</v>
      </c>
      <c r="N17" s="82">
        <v>0</v>
      </c>
      <c r="O17" s="83">
        <v>1</v>
      </c>
      <c r="P17" s="80">
        <v>0</v>
      </c>
      <c r="Q17" s="70">
        <v>0</v>
      </c>
      <c r="R17" s="81">
        <v>1</v>
      </c>
      <c r="S17" s="80">
        <v>0</v>
      </c>
      <c r="T17" s="82">
        <v>0</v>
      </c>
      <c r="U17" s="83">
        <f t="shared" si="4"/>
        <v>5</v>
      </c>
      <c r="V17" s="80">
        <f t="shared" si="5"/>
        <v>1</v>
      </c>
      <c r="W17" s="84">
        <f t="shared" si="6"/>
        <v>0</v>
      </c>
    </row>
    <row r="18" spans="1:23" s="85" customFormat="1">
      <c r="A18" s="69" t="s">
        <v>28</v>
      </c>
      <c r="B18" s="70">
        <v>2</v>
      </c>
      <c r="C18" s="79">
        <v>1</v>
      </c>
      <c r="D18" s="80">
        <v>0</v>
      </c>
      <c r="E18" s="70">
        <v>0</v>
      </c>
      <c r="F18" s="81">
        <v>0</v>
      </c>
      <c r="G18" s="80">
        <v>1</v>
      </c>
      <c r="H18" s="82">
        <v>0</v>
      </c>
      <c r="I18" s="83">
        <v>1</v>
      </c>
      <c r="J18" s="80">
        <v>0</v>
      </c>
      <c r="K18" s="70">
        <v>0</v>
      </c>
      <c r="L18" s="81">
        <v>1</v>
      </c>
      <c r="M18" s="80">
        <v>0</v>
      </c>
      <c r="N18" s="82">
        <v>0</v>
      </c>
      <c r="O18" s="83">
        <v>0</v>
      </c>
      <c r="P18" s="80">
        <v>1</v>
      </c>
      <c r="Q18" s="70">
        <v>0</v>
      </c>
      <c r="R18" s="81">
        <v>1</v>
      </c>
      <c r="S18" s="80">
        <v>0</v>
      </c>
      <c r="T18" s="82">
        <v>0</v>
      </c>
      <c r="U18" s="83">
        <f t="shared" si="4"/>
        <v>4</v>
      </c>
      <c r="V18" s="80">
        <f t="shared" si="5"/>
        <v>2</v>
      </c>
      <c r="W18" s="84">
        <f t="shared" si="6"/>
        <v>0</v>
      </c>
    </row>
    <row r="19" spans="1:23" s="85" customFormat="1">
      <c r="A19" s="69" t="s">
        <v>28</v>
      </c>
      <c r="B19" s="70">
        <v>3</v>
      </c>
      <c r="C19" s="79">
        <v>1</v>
      </c>
      <c r="D19" s="80">
        <v>0</v>
      </c>
      <c r="E19" s="70">
        <v>0</v>
      </c>
      <c r="F19" s="81">
        <v>1</v>
      </c>
      <c r="G19" s="80">
        <v>0</v>
      </c>
      <c r="H19" s="82">
        <v>0</v>
      </c>
      <c r="I19" s="83">
        <v>0</v>
      </c>
      <c r="J19" s="80">
        <v>1</v>
      </c>
      <c r="K19" s="70">
        <v>0</v>
      </c>
      <c r="L19" s="81">
        <v>1</v>
      </c>
      <c r="M19" s="80">
        <v>0</v>
      </c>
      <c r="N19" s="82">
        <v>0</v>
      </c>
      <c r="O19" s="83">
        <v>1</v>
      </c>
      <c r="P19" s="80">
        <v>0</v>
      </c>
      <c r="Q19" s="70">
        <v>0</v>
      </c>
      <c r="R19" s="81">
        <v>1</v>
      </c>
      <c r="S19" s="80">
        <v>0</v>
      </c>
      <c r="T19" s="82">
        <v>0</v>
      </c>
      <c r="U19" s="83">
        <f t="shared" si="4"/>
        <v>5</v>
      </c>
      <c r="V19" s="80">
        <f t="shared" si="5"/>
        <v>1</v>
      </c>
      <c r="W19" s="84">
        <f t="shared" si="6"/>
        <v>0</v>
      </c>
    </row>
    <row r="20" spans="1:23" s="85" customFormat="1">
      <c r="A20" s="69" t="s">
        <v>19</v>
      </c>
      <c r="B20" s="70">
        <v>1</v>
      </c>
      <c r="C20" s="79">
        <v>1</v>
      </c>
      <c r="D20" s="80">
        <v>0</v>
      </c>
      <c r="E20" s="70">
        <v>0</v>
      </c>
      <c r="F20" s="81">
        <v>1</v>
      </c>
      <c r="G20" s="80">
        <v>0</v>
      </c>
      <c r="H20" s="82">
        <v>0</v>
      </c>
      <c r="I20" s="83">
        <v>0</v>
      </c>
      <c r="J20" s="80">
        <v>1</v>
      </c>
      <c r="K20" s="70">
        <v>0</v>
      </c>
      <c r="L20" s="81">
        <v>0</v>
      </c>
      <c r="M20" s="80">
        <v>1</v>
      </c>
      <c r="N20" s="82">
        <v>0</v>
      </c>
      <c r="O20" s="83">
        <v>0</v>
      </c>
      <c r="P20" s="80">
        <v>1</v>
      </c>
      <c r="Q20" s="70">
        <v>0</v>
      </c>
      <c r="R20" s="81">
        <v>1</v>
      </c>
      <c r="S20" s="80">
        <v>0</v>
      </c>
      <c r="T20" s="82">
        <v>0</v>
      </c>
      <c r="U20" s="83">
        <f t="shared" si="4"/>
        <v>3</v>
      </c>
      <c r="V20" s="80">
        <f t="shared" si="5"/>
        <v>3</v>
      </c>
      <c r="W20" s="84">
        <f t="shared" si="6"/>
        <v>0</v>
      </c>
    </row>
    <row r="21" spans="1:23" s="85" customFormat="1">
      <c r="A21" s="69" t="s">
        <v>95</v>
      </c>
      <c r="B21" s="70">
        <v>1</v>
      </c>
      <c r="C21" s="79">
        <v>1</v>
      </c>
      <c r="D21" s="80">
        <v>0</v>
      </c>
      <c r="E21" s="70">
        <v>0</v>
      </c>
      <c r="F21" s="81">
        <v>1</v>
      </c>
      <c r="G21" s="80">
        <v>0</v>
      </c>
      <c r="H21" s="82">
        <v>0</v>
      </c>
      <c r="I21" s="83">
        <v>1</v>
      </c>
      <c r="J21" s="80">
        <v>0</v>
      </c>
      <c r="K21" s="70">
        <v>0</v>
      </c>
      <c r="L21" s="81">
        <v>1</v>
      </c>
      <c r="M21" s="80">
        <v>0</v>
      </c>
      <c r="N21" s="82">
        <v>0</v>
      </c>
      <c r="O21" s="83">
        <v>1</v>
      </c>
      <c r="P21" s="80">
        <v>0</v>
      </c>
      <c r="Q21" s="70">
        <v>0</v>
      </c>
      <c r="R21" s="81">
        <v>1</v>
      </c>
      <c r="S21" s="80">
        <v>0</v>
      </c>
      <c r="T21" s="82">
        <v>0</v>
      </c>
      <c r="U21" s="83">
        <f t="shared" si="4"/>
        <v>6</v>
      </c>
      <c r="V21" s="80">
        <f t="shared" si="5"/>
        <v>0</v>
      </c>
      <c r="W21" s="84">
        <f t="shared" si="6"/>
        <v>0</v>
      </c>
    </row>
    <row r="22" spans="1:23" s="85" customFormat="1">
      <c r="A22" s="69" t="s">
        <v>95</v>
      </c>
      <c r="B22" s="70">
        <v>1</v>
      </c>
      <c r="C22" s="79">
        <v>1</v>
      </c>
      <c r="D22" s="80">
        <v>0</v>
      </c>
      <c r="E22" s="70">
        <v>0</v>
      </c>
      <c r="F22" s="81">
        <v>0</v>
      </c>
      <c r="G22" s="80">
        <v>1</v>
      </c>
      <c r="H22" s="82">
        <v>0</v>
      </c>
      <c r="I22" s="83">
        <v>0</v>
      </c>
      <c r="J22" s="80">
        <v>1</v>
      </c>
      <c r="K22" s="70">
        <v>0</v>
      </c>
      <c r="L22" s="81">
        <v>1</v>
      </c>
      <c r="M22" s="80">
        <v>0</v>
      </c>
      <c r="N22" s="82">
        <v>0</v>
      </c>
      <c r="O22" s="83">
        <v>0</v>
      </c>
      <c r="P22" s="80">
        <v>1</v>
      </c>
      <c r="Q22" s="70">
        <v>0</v>
      </c>
      <c r="R22" s="81">
        <v>1</v>
      </c>
      <c r="S22" s="80">
        <v>0</v>
      </c>
      <c r="T22" s="82">
        <v>0</v>
      </c>
      <c r="U22" s="83">
        <f t="shared" si="4"/>
        <v>3</v>
      </c>
      <c r="V22" s="80">
        <f t="shared" si="5"/>
        <v>3</v>
      </c>
      <c r="W22" s="84">
        <f t="shared" si="6"/>
        <v>0</v>
      </c>
    </row>
    <row r="23" spans="1:23" s="85" customFormat="1">
      <c r="A23" s="69" t="s">
        <v>96</v>
      </c>
      <c r="B23" s="70">
        <v>2</v>
      </c>
      <c r="C23" s="79">
        <v>0</v>
      </c>
      <c r="D23" s="80">
        <v>1</v>
      </c>
      <c r="E23" s="70">
        <v>0</v>
      </c>
      <c r="F23" s="81">
        <v>0</v>
      </c>
      <c r="G23" s="80">
        <v>1</v>
      </c>
      <c r="H23" s="82">
        <v>0</v>
      </c>
      <c r="I23" s="83">
        <v>0</v>
      </c>
      <c r="J23" s="80">
        <v>1</v>
      </c>
      <c r="K23" s="70">
        <v>0</v>
      </c>
      <c r="L23" s="81">
        <v>0</v>
      </c>
      <c r="M23" s="80">
        <v>1</v>
      </c>
      <c r="N23" s="82">
        <v>0</v>
      </c>
      <c r="O23" s="83">
        <v>1</v>
      </c>
      <c r="P23" s="80">
        <v>0</v>
      </c>
      <c r="Q23" s="70">
        <v>0</v>
      </c>
      <c r="R23" s="81">
        <v>1</v>
      </c>
      <c r="S23" s="80">
        <v>0</v>
      </c>
      <c r="T23" s="82">
        <v>0</v>
      </c>
      <c r="U23" s="83">
        <f t="shared" si="4"/>
        <v>2</v>
      </c>
      <c r="V23" s="80">
        <f t="shared" si="5"/>
        <v>4</v>
      </c>
      <c r="W23" s="84">
        <f t="shared" si="6"/>
        <v>0</v>
      </c>
    </row>
    <row r="24" spans="1:23" s="85" customFormat="1">
      <c r="A24" s="69" t="s">
        <v>45</v>
      </c>
      <c r="B24" s="70">
        <v>1</v>
      </c>
      <c r="C24" s="79">
        <v>1</v>
      </c>
      <c r="D24" s="80">
        <v>0</v>
      </c>
      <c r="E24" s="70">
        <v>0</v>
      </c>
      <c r="F24" s="81">
        <v>1</v>
      </c>
      <c r="G24" s="80">
        <v>0</v>
      </c>
      <c r="H24" s="82">
        <v>0</v>
      </c>
      <c r="I24" s="83">
        <v>1</v>
      </c>
      <c r="J24" s="80">
        <v>0</v>
      </c>
      <c r="K24" s="70">
        <v>0</v>
      </c>
      <c r="L24" s="81">
        <v>1</v>
      </c>
      <c r="M24" s="80">
        <v>0</v>
      </c>
      <c r="N24" s="82">
        <v>0</v>
      </c>
      <c r="O24" s="83">
        <v>1</v>
      </c>
      <c r="P24" s="80">
        <v>0</v>
      </c>
      <c r="Q24" s="70">
        <v>0</v>
      </c>
      <c r="R24" s="81">
        <v>1</v>
      </c>
      <c r="S24" s="80">
        <v>0</v>
      </c>
      <c r="T24" s="82">
        <v>0</v>
      </c>
      <c r="U24" s="83">
        <f t="shared" si="4"/>
        <v>6</v>
      </c>
      <c r="V24" s="80">
        <f t="shared" si="5"/>
        <v>0</v>
      </c>
      <c r="W24" s="84">
        <f t="shared" si="6"/>
        <v>0</v>
      </c>
    </row>
    <row r="25" spans="1:23" s="85" customFormat="1">
      <c r="A25" s="69" t="s">
        <v>45</v>
      </c>
      <c r="B25" s="70">
        <v>1</v>
      </c>
      <c r="C25" s="79">
        <v>1</v>
      </c>
      <c r="D25" s="80">
        <v>0</v>
      </c>
      <c r="E25" s="70">
        <v>0</v>
      </c>
      <c r="F25" s="81">
        <v>1</v>
      </c>
      <c r="G25" s="80">
        <v>0</v>
      </c>
      <c r="H25" s="82">
        <v>0</v>
      </c>
      <c r="I25" s="83">
        <v>1</v>
      </c>
      <c r="J25" s="80">
        <v>0</v>
      </c>
      <c r="K25" s="70">
        <v>0</v>
      </c>
      <c r="L25" s="81">
        <v>1</v>
      </c>
      <c r="M25" s="80">
        <v>0</v>
      </c>
      <c r="N25" s="82">
        <v>0</v>
      </c>
      <c r="O25" s="83">
        <v>1</v>
      </c>
      <c r="P25" s="80">
        <v>0</v>
      </c>
      <c r="Q25" s="70">
        <v>0</v>
      </c>
      <c r="R25" s="81">
        <v>1</v>
      </c>
      <c r="S25" s="80">
        <v>0</v>
      </c>
      <c r="T25" s="82">
        <v>0</v>
      </c>
      <c r="U25" s="83">
        <f t="shared" si="4"/>
        <v>6</v>
      </c>
      <c r="V25" s="80">
        <f t="shared" si="5"/>
        <v>0</v>
      </c>
      <c r="W25" s="84">
        <f t="shared" si="6"/>
        <v>0</v>
      </c>
    </row>
    <row r="26" spans="1:23" s="85" customFormat="1">
      <c r="A26" s="69" t="s">
        <v>46</v>
      </c>
      <c r="B26" s="70">
        <v>2</v>
      </c>
      <c r="C26" s="79">
        <v>1</v>
      </c>
      <c r="D26" s="80">
        <v>0</v>
      </c>
      <c r="E26" s="70">
        <v>0</v>
      </c>
      <c r="F26" s="81">
        <v>1</v>
      </c>
      <c r="G26" s="80">
        <v>0</v>
      </c>
      <c r="H26" s="82">
        <v>0</v>
      </c>
      <c r="I26" s="83">
        <v>1</v>
      </c>
      <c r="J26" s="80">
        <v>0</v>
      </c>
      <c r="K26" s="70">
        <v>0</v>
      </c>
      <c r="L26" s="81">
        <v>1</v>
      </c>
      <c r="M26" s="80">
        <v>0</v>
      </c>
      <c r="N26" s="82">
        <v>0</v>
      </c>
      <c r="O26" s="83">
        <v>1</v>
      </c>
      <c r="P26" s="80">
        <v>0</v>
      </c>
      <c r="Q26" s="70">
        <v>0</v>
      </c>
      <c r="R26" s="81">
        <v>1</v>
      </c>
      <c r="S26" s="80">
        <v>0</v>
      </c>
      <c r="T26" s="82">
        <v>0</v>
      </c>
      <c r="U26" s="83">
        <f t="shared" si="4"/>
        <v>6</v>
      </c>
      <c r="V26" s="80">
        <f t="shared" si="5"/>
        <v>0</v>
      </c>
      <c r="W26" s="84">
        <f t="shared" si="6"/>
        <v>0</v>
      </c>
    </row>
    <row r="27" spans="1:23" s="85" customFormat="1">
      <c r="A27" s="69" t="s">
        <v>29</v>
      </c>
      <c r="B27" s="70">
        <v>1</v>
      </c>
      <c r="C27" s="79">
        <v>0</v>
      </c>
      <c r="D27" s="80">
        <v>0</v>
      </c>
      <c r="E27" s="70">
        <v>0</v>
      </c>
      <c r="F27" s="81">
        <v>0</v>
      </c>
      <c r="G27" s="80">
        <v>0</v>
      </c>
      <c r="H27" s="82">
        <v>0</v>
      </c>
      <c r="I27" s="83">
        <v>0</v>
      </c>
      <c r="J27" s="80">
        <v>0</v>
      </c>
      <c r="K27" s="70">
        <v>0</v>
      </c>
      <c r="L27" s="81">
        <v>0</v>
      </c>
      <c r="M27" s="80">
        <v>0</v>
      </c>
      <c r="N27" s="82">
        <v>0</v>
      </c>
      <c r="O27" s="83">
        <v>0</v>
      </c>
      <c r="P27" s="80">
        <v>0</v>
      </c>
      <c r="Q27" s="70">
        <v>0</v>
      </c>
      <c r="R27" s="81">
        <v>0</v>
      </c>
      <c r="S27" s="80">
        <v>0</v>
      </c>
      <c r="T27" s="82">
        <v>0</v>
      </c>
      <c r="U27" s="83">
        <f t="shared" si="4"/>
        <v>0</v>
      </c>
      <c r="V27" s="80">
        <f t="shared" si="5"/>
        <v>0</v>
      </c>
      <c r="W27" s="84">
        <f t="shared" si="6"/>
        <v>0</v>
      </c>
    </row>
    <row r="28" spans="1:23" s="85" customFormat="1">
      <c r="A28" s="69" t="s">
        <v>30</v>
      </c>
      <c r="B28" s="70">
        <v>1</v>
      </c>
      <c r="C28" s="79">
        <v>1</v>
      </c>
      <c r="D28" s="80">
        <v>0</v>
      </c>
      <c r="E28" s="70">
        <v>0</v>
      </c>
      <c r="F28" s="81">
        <v>1</v>
      </c>
      <c r="G28" s="80">
        <v>0</v>
      </c>
      <c r="H28" s="82">
        <v>0</v>
      </c>
      <c r="I28" s="83">
        <v>1</v>
      </c>
      <c r="J28" s="80">
        <v>0</v>
      </c>
      <c r="K28" s="70">
        <v>0</v>
      </c>
      <c r="L28" s="81">
        <v>1</v>
      </c>
      <c r="M28" s="80">
        <v>0</v>
      </c>
      <c r="N28" s="82">
        <v>0</v>
      </c>
      <c r="O28" s="83">
        <v>1</v>
      </c>
      <c r="P28" s="80">
        <v>0</v>
      </c>
      <c r="Q28" s="70">
        <v>0</v>
      </c>
      <c r="R28" s="81">
        <v>1</v>
      </c>
      <c r="S28" s="80">
        <v>0</v>
      </c>
      <c r="T28" s="82">
        <v>0</v>
      </c>
      <c r="U28" s="83">
        <f t="shared" si="4"/>
        <v>6</v>
      </c>
      <c r="V28" s="80">
        <f t="shared" si="5"/>
        <v>0</v>
      </c>
      <c r="W28" s="84">
        <f t="shared" si="6"/>
        <v>0</v>
      </c>
    </row>
    <row r="29" spans="1:23" s="85" customFormat="1">
      <c r="A29" s="69" t="s">
        <v>36</v>
      </c>
      <c r="B29" s="70">
        <v>2</v>
      </c>
      <c r="C29" s="79">
        <v>0</v>
      </c>
      <c r="D29" s="80">
        <v>0</v>
      </c>
      <c r="E29" s="70">
        <v>0</v>
      </c>
      <c r="F29" s="81">
        <v>0</v>
      </c>
      <c r="G29" s="80">
        <v>0</v>
      </c>
      <c r="H29" s="82">
        <v>0</v>
      </c>
      <c r="I29" s="83">
        <v>0</v>
      </c>
      <c r="J29" s="80">
        <v>0</v>
      </c>
      <c r="K29" s="70">
        <v>0</v>
      </c>
      <c r="L29" s="81">
        <v>0</v>
      </c>
      <c r="M29" s="80">
        <v>0</v>
      </c>
      <c r="N29" s="82">
        <v>0</v>
      </c>
      <c r="O29" s="83">
        <v>0</v>
      </c>
      <c r="P29" s="80">
        <v>0</v>
      </c>
      <c r="Q29" s="70">
        <v>0</v>
      </c>
      <c r="R29" s="81">
        <v>0</v>
      </c>
      <c r="S29" s="80">
        <v>0</v>
      </c>
      <c r="T29" s="82">
        <v>0</v>
      </c>
      <c r="U29" s="83">
        <f t="shared" si="4"/>
        <v>0</v>
      </c>
      <c r="V29" s="80">
        <f t="shared" si="5"/>
        <v>0</v>
      </c>
      <c r="W29" s="84">
        <f t="shared" si="6"/>
        <v>0</v>
      </c>
    </row>
    <row r="30" spans="1:23" s="85" customFormat="1">
      <c r="A30" s="69" t="s">
        <v>36</v>
      </c>
      <c r="B30" s="70">
        <v>1</v>
      </c>
      <c r="C30" s="79">
        <v>1</v>
      </c>
      <c r="D30" s="80">
        <v>0</v>
      </c>
      <c r="E30" s="70">
        <v>0</v>
      </c>
      <c r="F30" s="81">
        <v>1</v>
      </c>
      <c r="G30" s="80">
        <v>0</v>
      </c>
      <c r="H30" s="82">
        <v>0</v>
      </c>
      <c r="I30" s="83">
        <v>1</v>
      </c>
      <c r="J30" s="80">
        <v>0</v>
      </c>
      <c r="K30" s="70">
        <v>0</v>
      </c>
      <c r="L30" s="81">
        <v>1</v>
      </c>
      <c r="M30" s="80">
        <v>0</v>
      </c>
      <c r="N30" s="82">
        <v>0</v>
      </c>
      <c r="O30" s="83">
        <v>1</v>
      </c>
      <c r="P30" s="80">
        <v>0</v>
      </c>
      <c r="Q30" s="70">
        <v>0</v>
      </c>
      <c r="R30" s="81">
        <v>1</v>
      </c>
      <c r="S30" s="80">
        <v>0</v>
      </c>
      <c r="T30" s="82">
        <v>0</v>
      </c>
      <c r="U30" s="83">
        <f t="shared" si="4"/>
        <v>6</v>
      </c>
      <c r="V30" s="80">
        <f t="shared" si="5"/>
        <v>0</v>
      </c>
      <c r="W30" s="84">
        <f t="shared" si="6"/>
        <v>0</v>
      </c>
    </row>
    <row r="31" spans="1:23" s="85" customFormat="1">
      <c r="A31" s="69" t="s">
        <v>36</v>
      </c>
      <c r="B31" s="70">
        <v>1</v>
      </c>
      <c r="C31" s="79">
        <v>0</v>
      </c>
      <c r="D31" s="80">
        <v>0</v>
      </c>
      <c r="E31" s="70">
        <v>0</v>
      </c>
      <c r="F31" s="81">
        <v>0</v>
      </c>
      <c r="G31" s="80">
        <v>0</v>
      </c>
      <c r="H31" s="82">
        <v>0</v>
      </c>
      <c r="I31" s="83">
        <v>0</v>
      </c>
      <c r="J31" s="80">
        <v>0</v>
      </c>
      <c r="K31" s="70">
        <v>0</v>
      </c>
      <c r="L31" s="81">
        <v>0</v>
      </c>
      <c r="M31" s="80">
        <v>0</v>
      </c>
      <c r="N31" s="82">
        <v>0</v>
      </c>
      <c r="O31" s="83">
        <v>0</v>
      </c>
      <c r="P31" s="80">
        <v>0</v>
      </c>
      <c r="Q31" s="70">
        <v>0</v>
      </c>
      <c r="R31" s="81">
        <v>0</v>
      </c>
      <c r="S31" s="80">
        <v>0</v>
      </c>
      <c r="T31" s="82">
        <v>0</v>
      </c>
      <c r="U31" s="83">
        <f t="shared" si="4"/>
        <v>0</v>
      </c>
      <c r="V31" s="80">
        <f t="shared" si="5"/>
        <v>0</v>
      </c>
      <c r="W31" s="84">
        <f t="shared" si="6"/>
        <v>0</v>
      </c>
    </row>
    <row r="32" spans="1:23" s="85" customFormat="1">
      <c r="A32" s="69" t="s">
        <v>36</v>
      </c>
      <c r="B32" s="70">
        <v>1</v>
      </c>
      <c r="C32" s="79">
        <v>1</v>
      </c>
      <c r="D32" s="80">
        <v>0</v>
      </c>
      <c r="E32" s="70">
        <v>0</v>
      </c>
      <c r="F32" s="81">
        <v>1</v>
      </c>
      <c r="G32" s="80">
        <v>0</v>
      </c>
      <c r="H32" s="82">
        <v>0</v>
      </c>
      <c r="I32" s="83">
        <v>1</v>
      </c>
      <c r="J32" s="80">
        <v>0</v>
      </c>
      <c r="K32" s="70">
        <v>0</v>
      </c>
      <c r="L32" s="81">
        <v>0</v>
      </c>
      <c r="M32" s="80">
        <v>1</v>
      </c>
      <c r="N32" s="82">
        <v>0</v>
      </c>
      <c r="O32" s="83">
        <v>1</v>
      </c>
      <c r="P32" s="80">
        <v>0</v>
      </c>
      <c r="Q32" s="70">
        <v>0</v>
      </c>
      <c r="R32" s="81">
        <v>1</v>
      </c>
      <c r="S32" s="80">
        <v>0</v>
      </c>
      <c r="T32" s="82">
        <v>0</v>
      </c>
      <c r="U32" s="83">
        <f t="shared" si="4"/>
        <v>5</v>
      </c>
      <c r="V32" s="80">
        <f t="shared" si="5"/>
        <v>1</v>
      </c>
      <c r="W32" s="84">
        <f t="shared" si="6"/>
        <v>0</v>
      </c>
    </row>
    <row r="33" spans="1:23" s="85" customFormat="1">
      <c r="A33" s="69" t="s">
        <v>40</v>
      </c>
      <c r="B33" s="70">
        <v>1</v>
      </c>
      <c r="C33" s="79">
        <v>1</v>
      </c>
      <c r="D33" s="80">
        <v>0</v>
      </c>
      <c r="E33" s="70">
        <v>0</v>
      </c>
      <c r="F33" s="81">
        <v>0</v>
      </c>
      <c r="G33" s="80">
        <v>1</v>
      </c>
      <c r="H33" s="82">
        <v>0</v>
      </c>
      <c r="I33" s="83">
        <v>1</v>
      </c>
      <c r="J33" s="80">
        <v>0</v>
      </c>
      <c r="K33" s="70">
        <v>0</v>
      </c>
      <c r="L33" s="81">
        <v>1</v>
      </c>
      <c r="M33" s="80">
        <v>0</v>
      </c>
      <c r="N33" s="82">
        <v>0</v>
      </c>
      <c r="O33" s="83">
        <v>1</v>
      </c>
      <c r="P33" s="80">
        <v>0</v>
      </c>
      <c r="Q33" s="70">
        <v>0</v>
      </c>
      <c r="R33" s="81">
        <v>1</v>
      </c>
      <c r="S33" s="80">
        <v>0</v>
      </c>
      <c r="T33" s="82">
        <v>0</v>
      </c>
      <c r="U33" s="83">
        <f t="shared" si="4"/>
        <v>5</v>
      </c>
      <c r="V33" s="80">
        <f t="shared" si="5"/>
        <v>1</v>
      </c>
      <c r="W33" s="84">
        <f t="shared" si="6"/>
        <v>0</v>
      </c>
    </row>
    <row r="34" spans="1:23" s="85" customFormat="1">
      <c r="A34" s="69" t="s">
        <v>31</v>
      </c>
      <c r="B34" s="70">
        <v>2</v>
      </c>
      <c r="C34" s="79">
        <v>1</v>
      </c>
      <c r="D34" s="80">
        <v>0</v>
      </c>
      <c r="E34" s="70">
        <v>0</v>
      </c>
      <c r="F34" s="81">
        <v>1</v>
      </c>
      <c r="G34" s="80">
        <v>0</v>
      </c>
      <c r="H34" s="82">
        <v>0</v>
      </c>
      <c r="I34" s="83">
        <v>1</v>
      </c>
      <c r="J34" s="80">
        <v>0</v>
      </c>
      <c r="K34" s="70">
        <v>0</v>
      </c>
      <c r="L34" s="81">
        <v>1</v>
      </c>
      <c r="M34" s="80">
        <v>0</v>
      </c>
      <c r="N34" s="82">
        <v>0</v>
      </c>
      <c r="O34" s="83">
        <v>1</v>
      </c>
      <c r="P34" s="80">
        <v>0</v>
      </c>
      <c r="Q34" s="70">
        <v>0</v>
      </c>
      <c r="R34" s="81">
        <v>1</v>
      </c>
      <c r="S34" s="80">
        <v>0</v>
      </c>
      <c r="T34" s="82">
        <v>0</v>
      </c>
      <c r="U34" s="83">
        <f t="shared" si="4"/>
        <v>6</v>
      </c>
      <c r="V34" s="80">
        <f t="shared" si="5"/>
        <v>0</v>
      </c>
      <c r="W34" s="84">
        <f t="shared" si="6"/>
        <v>0</v>
      </c>
    </row>
    <row r="35" spans="1:23" s="85" customFormat="1">
      <c r="A35" s="69" t="s">
        <v>27</v>
      </c>
      <c r="B35" s="70">
        <v>3</v>
      </c>
      <c r="C35" s="79">
        <v>0</v>
      </c>
      <c r="D35" s="80">
        <v>0</v>
      </c>
      <c r="E35" s="70">
        <v>0</v>
      </c>
      <c r="F35" s="81">
        <v>0</v>
      </c>
      <c r="G35" s="80">
        <v>0</v>
      </c>
      <c r="H35" s="82">
        <v>0</v>
      </c>
      <c r="I35" s="83">
        <v>0</v>
      </c>
      <c r="J35" s="80">
        <v>0</v>
      </c>
      <c r="K35" s="70">
        <v>0</v>
      </c>
      <c r="L35" s="81">
        <v>0</v>
      </c>
      <c r="M35" s="80">
        <v>0</v>
      </c>
      <c r="N35" s="82">
        <v>0</v>
      </c>
      <c r="O35" s="83">
        <v>0</v>
      </c>
      <c r="P35" s="80">
        <v>0</v>
      </c>
      <c r="Q35" s="70">
        <v>0</v>
      </c>
      <c r="R35" s="81">
        <v>0</v>
      </c>
      <c r="S35" s="80">
        <v>0</v>
      </c>
      <c r="T35" s="82">
        <v>0</v>
      </c>
      <c r="U35" s="83">
        <f t="shared" si="4"/>
        <v>0</v>
      </c>
      <c r="V35" s="80">
        <f t="shared" si="5"/>
        <v>0</v>
      </c>
      <c r="W35" s="84">
        <f t="shared" si="6"/>
        <v>0</v>
      </c>
    </row>
    <row r="36" spans="1:23" s="85" customFormat="1">
      <c r="A36" s="69" t="s">
        <v>24</v>
      </c>
      <c r="B36" s="70">
        <v>4</v>
      </c>
      <c r="C36" s="79">
        <v>0</v>
      </c>
      <c r="D36" s="80">
        <v>0</v>
      </c>
      <c r="E36" s="70">
        <v>0</v>
      </c>
      <c r="F36" s="81">
        <v>0</v>
      </c>
      <c r="G36" s="80">
        <v>0</v>
      </c>
      <c r="H36" s="82">
        <v>0</v>
      </c>
      <c r="I36" s="83">
        <v>0</v>
      </c>
      <c r="J36" s="80">
        <v>0</v>
      </c>
      <c r="K36" s="70">
        <v>0</v>
      </c>
      <c r="L36" s="81">
        <v>0</v>
      </c>
      <c r="M36" s="80">
        <v>0</v>
      </c>
      <c r="N36" s="82">
        <v>0</v>
      </c>
      <c r="O36" s="83">
        <v>0</v>
      </c>
      <c r="P36" s="80">
        <v>0</v>
      </c>
      <c r="Q36" s="70">
        <v>0</v>
      </c>
      <c r="R36" s="81">
        <v>0</v>
      </c>
      <c r="S36" s="80">
        <v>0</v>
      </c>
      <c r="T36" s="82">
        <v>0</v>
      </c>
      <c r="U36" s="83">
        <f t="shared" si="4"/>
        <v>0</v>
      </c>
      <c r="V36" s="80">
        <f t="shared" si="5"/>
        <v>0</v>
      </c>
      <c r="W36" s="84">
        <f t="shared" si="6"/>
        <v>0</v>
      </c>
    </row>
    <row r="37" spans="1:23" s="85" customFormat="1">
      <c r="A37" s="69" t="s">
        <v>34</v>
      </c>
      <c r="B37" s="70">
        <v>1</v>
      </c>
      <c r="C37" s="79">
        <v>1</v>
      </c>
      <c r="D37" s="80">
        <v>0</v>
      </c>
      <c r="E37" s="70">
        <v>0</v>
      </c>
      <c r="F37" s="81">
        <v>0</v>
      </c>
      <c r="G37" s="80">
        <v>1</v>
      </c>
      <c r="H37" s="82">
        <v>0</v>
      </c>
      <c r="I37" s="83">
        <v>0</v>
      </c>
      <c r="J37" s="80">
        <v>1</v>
      </c>
      <c r="K37" s="70">
        <v>0</v>
      </c>
      <c r="L37" s="81">
        <v>0</v>
      </c>
      <c r="M37" s="80">
        <v>1</v>
      </c>
      <c r="N37" s="82">
        <v>0</v>
      </c>
      <c r="O37" s="83">
        <v>0</v>
      </c>
      <c r="P37" s="80">
        <v>1</v>
      </c>
      <c r="Q37" s="70">
        <v>0</v>
      </c>
      <c r="R37" s="81">
        <v>1</v>
      </c>
      <c r="S37" s="80">
        <v>0</v>
      </c>
      <c r="T37" s="82">
        <v>0</v>
      </c>
      <c r="U37" s="83">
        <f t="shared" si="4"/>
        <v>2</v>
      </c>
      <c r="V37" s="80">
        <f t="shared" si="5"/>
        <v>4</v>
      </c>
      <c r="W37" s="84">
        <f t="shared" si="6"/>
        <v>0</v>
      </c>
    </row>
    <row r="38" spans="1:23" s="85" customFormat="1">
      <c r="A38" s="69" t="s">
        <v>33</v>
      </c>
      <c r="B38" s="70">
        <v>1</v>
      </c>
      <c r="C38" s="79">
        <v>1</v>
      </c>
      <c r="D38" s="80">
        <v>0</v>
      </c>
      <c r="E38" s="70">
        <v>0</v>
      </c>
      <c r="F38" s="81">
        <v>1</v>
      </c>
      <c r="G38" s="80">
        <v>0</v>
      </c>
      <c r="H38" s="82">
        <v>0</v>
      </c>
      <c r="I38" s="83">
        <v>1</v>
      </c>
      <c r="J38" s="80">
        <v>0</v>
      </c>
      <c r="K38" s="70">
        <v>0</v>
      </c>
      <c r="L38" s="81">
        <v>1</v>
      </c>
      <c r="M38" s="80">
        <v>0</v>
      </c>
      <c r="N38" s="82">
        <v>0</v>
      </c>
      <c r="O38" s="83">
        <v>1</v>
      </c>
      <c r="P38" s="80">
        <v>0</v>
      </c>
      <c r="Q38" s="70">
        <v>0</v>
      </c>
      <c r="R38" s="81">
        <v>1</v>
      </c>
      <c r="S38" s="80">
        <v>0</v>
      </c>
      <c r="T38" s="82">
        <v>0</v>
      </c>
      <c r="U38" s="83">
        <f t="shared" si="4"/>
        <v>6</v>
      </c>
      <c r="V38" s="80">
        <f t="shared" si="5"/>
        <v>0</v>
      </c>
      <c r="W38" s="84">
        <f t="shared" si="6"/>
        <v>0</v>
      </c>
    </row>
    <row r="39" spans="1:23" s="85" customFormat="1">
      <c r="A39" s="69" t="s">
        <v>33</v>
      </c>
      <c r="B39" s="70">
        <v>1</v>
      </c>
      <c r="C39" s="79">
        <v>1</v>
      </c>
      <c r="D39" s="80">
        <v>0</v>
      </c>
      <c r="E39" s="70">
        <v>0</v>
      </c>
      <c r="F39" s="81">
        <v>1</v>
      </c>
      <c r="G39" s="80">
        <v>0</v>
      </c>
      <c r="H39" s="82">
        <v>0</v>
      </c>
      <c r="I39" s="83">
        <v>1</v>
      </c>
      <c r="J39" s="80">
        <v>0</v>
      </c>
      <c r="K39" s="70">
        <v>0</v>
      </c>
      <c r="L39" s="81">
        <v>1</v>
      </c>
      <c r="M39" s="80">
        <v>0</v>
      </c>
      <c r="N39" s="82">
        <v>0</v>
      </c>
      <c r="O39" s="83">
        <v>1</v>
      </c>
      <c r="P39" s="80">
        <v>0</v>
      </c>
      <c r="Q39" s="70">
        <v>0</v>
      </c>
      <c r="R39" s="81">
        <v>1</v>
      </c>
      <c r="S39" s="80">
        <v>0</v>
      </c>
      <c r="T39" s="82">
        <v>0</v>
      </c>
      <c r="U39" s="83">
        <f t="shared" si="4"/>
        <v>6</v>
      </c>
      <c r="V39" s="80">
        <f t="shared" si="5"/>
        <v>0</v>
      </c>
      <c r="W39" s="84">
        <f t="shared" si="6"/>
        <v>0</v>
      </c>
    </row>
    <row r="40" spans="1:23" s="85" customFormat="1">
      <c r="A40" s="69" t="s">
        <v>33</v>
      </c>
      <c r="B40" s="70">
        <v>1</v>
      </c>
      <c r="C40" s="79">
        <v>0</v>
      </c>
      <c r="D40" s="80">
        <v>0</v>
      </c>
      <c r="E40" s="70">
        <v>0</v>
      </c>
      <c r="F40" s="81">
        <v>0</v>
      </c>
      <c r="G40" s="80">
        <v>0</v>
      </c>
      <c r="H40" s="82">
        <v>0</v>
      </c>
      <c r="I40" s="83">
        <v>0</v>
      </c>
      <c r="J40" s="80">
        <v>0</v>
      </c>
      <c r="K40" s="70">
        <v>0</v>
      </c>
      <c r="L40" s="81">
        <v>0</v>
      </c>
      <c r="M40" s="80">
        <v>0</v>
      </c>
      <c r="N40" s="82">
        <v>0</v>
      </c>
      <c r="O40" s="83">
        <v>0</v>
      </c>
      <c r="P40" s="80">
        <v>0</v>
      </c>
      <c r="Q40" s="70">
        <v>0</v>
      </c>
      <c r="R40" s="81">
        <v>0</v>
      </c>
      <c r="S40" s="80">
        <v>0</v>
      </c>
      <c r="T40" s="82">
        <v>0</v>
      </c>
      <c r="U40" s="83">
        <f t="shared" si="4"/>
        <v>0</v>
      </c>
      <c r="V40" s="80">
        <f t="shared" si="5"/>
        <v>0</v>
      </c>
      <c r="W40" s="84">
        <f t="shared" si="6"/>
        <v>0</v>
      </c>
    </row>
    <row r="41" spans="1:23" s="85" customFormat="1">
      <c r="A41" s="69" t="s">
        <v>33</v>
      </c>
      <c r="B41" s="70">
        <v>1</v>
      </c>
      <c r="C41" s="79">
        <v>0</v>
      </c>
      <c r="D41" s="80">
        <v>0</v>
      </c>
      <c r="E41" s="70">
        <v>0</v>
      </c>
      <c r="F41" s="81">
        <v>0</v>
      </c>
      <c r="G41" s="80">
        <v>0</v>
      </c>
      <c r="H41" s="82">
        <v>0</v>
      </c>
      <c r="I41" s="83">
        <v>0</v>
      </c>
      <c r="J41" s="80">
        <v>0</v>
      </c>
      <c r="K41" s="70">
        <v>0</v>
      </c>
      <c r="L41" s="81">
        <v>0</v>
      </c>
      <c r="M41" s="80">
        <v>0</v>
      </c>
      <c r="N41" s="82">
        <v>0</v>
      </c>
      <c r="O41" s="83">
        <v>0</v>
      </c>
      <c r="P41" s="80">
        <v>0</v>
      </c>
      <c r="Q41" s="70">
        <v>0</v>
      </c>
      <c r="R41" s="81">
        <v>0</v>
      </c>
      <c r="S41" s="80">
        <v>0</v>
      </c>
      <c r="T41" s="82">
        <v>0</v>
      </c>
      <c r="U41" s="83">
        <f t="shared" si="4"/>
        <v>0</v>
      </c>
      <c r="V41" s="80">
        <f t="shared" si="5"/>
        <v>0</v>
      </c>
      <c r="W41" s="84">
        <f t="shared" si="6"/>
        <v>0</v>
      </c>
    </row>
    <row r="42" spans="1:23" s="85" customFormat="1">
      <c r="A42" s="69" t="s">
        <v>32</v>
      </c>
      <c r="B42" s="70">
        <v>1</v>
      </c>
      <c r="C42" s="79">
        <v>0</v>
      </c>
      <c r="D42" s="80">
        <v>0</v>
      </c>
      <c r="E42" s="70">
        <v>0</v>
      </c>
      <c r="F42" s="81">
        <v>0</v>
      </c>
      <c r="G42" s="80">
        <v>0</v>
      </c>
      <c r="H42" s="82">
        <v>0</v>
      </c>
      <c r="I42" s="83">
        <v>0</v>
      </c>
      <c r="J42" s="80">
        <v>0</v>
      </c>
      <c r="K42" s="70">
        <v>0</v>
      </c>
      <c r="L42" s="81">
        <v>0</v>
      </c>
      <c r="M42" s="80">
        <v>0</v>
      </c>
      <c r="N42" s="82">
        <v>0</v>
      </c>
      <c r="O42" s="83">
        <v>0</v>
      </c>
      <c r="P42" s="80">
        <v>0</v>
      </c>
      <c r="Q42" s="70">
        <v>0</v>
      </c>
      <c r="R42" s="81">
        <v>0</v>
      </c>
      <c r="S42" s="80">
        <v>0</v>
      </c>
      <c r="T42" s="82">
        <v>0</v>
      </c>
      <c r="U42" s="83">
        <f t="shared" si="4"/>
        <v>0</v>
      </c>
      <c r="V42" s="80">
        <f t="shared" si="5"/>
        <v>0</v>
      </c>
      <c r="W42" s="84">
        <f t="shared" si="6"/>
        <v>0</v>
      </c>
    </row>
    <row r="43" spans="1:23" s="85" customFormat="1">
      <c r="A43" s="69" t="s">
        <v>32</v>
      </c>
      <c r="B43" s="70">
        <v>2</v>
      </c>
      <c r="C43" s="79">
        <v>1</v>
      </c>
      <c r="D43" s="80">
        <v>0</v>
      </c>
      <c r="E43" s="70">
        <v>0</v>
      </c>
      <c r="F43" s="81">
        <v>1</v>
      </c>
      <c r="G43" s="80">
        <v>0</v>
      </c>
      <c r="H43" s="82">
        <v>0</v>
      </c>
      <c r="I43" s="83">
        <v>1</v>
      </c>
      <c r="J43" s="80">
        <v>0</v>
      </c>
      <c r="K43" s="70">
        <v>0</v>
      </c>
      <c r="L43" s="81">
        <v>1</v>
      </c>
      <c r="M43" s="80">
        <v>0</v>
      </c>
      <c r="N43" s="82">
        <v>0</v>
      </c>
      <c r="O43" s="83">
        <v>1</v>
      </c>
      <c r="P43" s="80">
        <v>0</v>
      </c>
      <c r="Q43" s="70">
        <v>0</v>
      </c>
      <c r="R43" s="81">
        <v>1</v>
      </c>
      <c r="S43" s="80">
        <v>0</v>
      </c>
      <c r="T43" s="82">
        <v>0</v>
      </c>
      <c r="U43" s="83">
        <f t="shared" si="4"/>
        <v>6</v>
      </c>
      <c r="V43" s="80">
        <f t="shared" si="5"/>
        <v>0</v>
      </c>
      <c r="W43" s="84">
        <f t="shared" si="6"/>
        <v>0</v>
      </c>
    </row>
    <row r="44" spans="1:23" s="85" customFormat="1">
      <c r="A44" s="69" t="s">
        <v>38</v>
      </c>
      <c r="B44" s="70">
        <v>3</v>
      </c>
      <c r="C44" s="79">
        <v>1</v>
      </c>
      <c r="D44" s="80">
        <v>0</v>
      </c>
      <c r="E44" s="70">
        <v>0</v>
      </c>
      <c r="F44" s="81">
        <v>1</v>
      </c>
      <c r="G44" s="80">
        <v>0</v>
      </c>
      <c r="H44" s="82">
        <v>0</v>
      </c>
      <c r="I44" s="83">
        <v>1</v>
      </c>
      <c r="J44" s="80">
        <v>0</v>
      </c>
      <c r="K44" s="70">
        <v>0</v>
      </c>
      <c r="L44" s="81">
        <v>0</v>
      </c>
      <c r="M44" s="80">
        <v>1</v>
      </c>
      <c r="N44" s="82">
        <v>0</v>
      </c>
      <c r="O44" s="83">
        <v>1</v>
      </c>
      <c r="P44" s="80">
        <v>0</v>
      </c>
      <c r="Q44" s="70">
        <v>0</v>
      </c>
      <c r="R44" s="81">
        <v>1</v>
      </c>
      <c r="S44" s="80">
        <v>0</v>
      </c>
      <c r="T44" s="82">
        <v>0</v>
      </c>
      <c r="U44" s="83">
        <f t="shared" si="4"/>
        <v>5</v>
      </c>
      <c r="V44" s="80">
        <f t="shared" si="5"/>
        <v>1</v>
      </c>
      <c r="W44" s="84">
        <f t="shared" si="6"/>
        <v>0</v>
      </c>
    </row>
    <row r="45" spans="1:23" s="85" customFormat="1">
      <c r="A45" s="69" t="s">
        <v>8</v>
      </c>
      <c r="B45" s="70">
        <v>4</v>
      </c>
      <c r="C45" s="79">
        <v>1</v>
      </c>
      <c r="D45" s="80">
        <v>0</v>
      </c>
      <c r="E45" s="70">
        <v>0</v>
      </c>
      <c r="F45" s="81">
        <v>1</v>
      </c>
      <c r="G45" s="80">
        <v>0</v>
      </c>
      <c r="H45" s="82">
        <v>0</v>
      </c>
      <c r="I45" s="83">
        <v>1</v>
      </c>
      <c r="J45" s="80">
        <v>0</v>
      </c>
      <c r="K45" s="70">
        <v>0</v>
      </c>
      <c r="L45" s="81">
        <v>1</v>
      </c>
      <c r="M45" s="80">
        <v>0</v>
      </c>
      <c r="N45" s="82">
        <v>0</v>
      </c>
      <c r="O45" s="83">
        <v>1</v>
      </c>
      <c r="P45" s="80">
        <v>0</v>
      </c>
      <c r="Q45" s="70">
        <v>0</v>
      </c>
      <c r="R45" s="81">
        <v>1</v>
      </c>
      <c r="S45" s="80">
        <v>0</v>
      </c>
      <c r="T45" s="82">
        <v>0</v>
      </c>
      <c r="U45" s="83">
        <f t="shared" si="4"/>
        <v>6</v>
      </c>
      <c r="V45" s="80">
        <f t="shared" si="5"/>
        <v>0</v>
      </c>
      <c r="W45" s="84">
        <f t="shared" si="6"/>
        <v>0</v>
      </c>
    </row>
    <row r="46" spans="1:23" s="85" customFormat="1">
      <c r="A46" s="69" t="s">
        <v>8</v>
      </c>
      <c r="B46" s="70">
        <v>1</v>
      </c>
      <c r="C46" s="79">
        <v>1</v>
      </c>
      <c r="D46" s="80">
        <v>0</v>
      </c>
      <c r="E46" s="70">
        <v>0</v>
      </c>
      <c r="F46" s="81">
        <v>1</v>
      </c>
      <c r="G46" s="80">
        <v>0</v>
      </c>
      <c r="H46" s="82">
        <v>0</v>
      </c>
      <c r="I46" s="83">
        <v>1</v>
      </c>
      <c r="J46" s="80">
        <v>0</v>
      </c>
      <c r="K46" s="70">
        <v>0</v>
      </c>
      <c r="L46" s="81">
        <v>1</v>
      </c>
      <c r="M46" s="80">
        <v>0</v>
      </c>
      <c r="N46" s="82">
        <v>0</v>
      </c>
      <c r="O46" s="83">
        <v>1</v>
      </c>
      <c r="P46" s="80">
        <v>0</v>
      </c>
      <c r="Q46" s="70">
        <v>0</v>
      </c>
      <c r="R46" s="81">
        <v>1</v>
      </c>
      <c r="S46" s="80">
        <v>0</v>
      </c>
      <c r="T46" s="82">
        <v>0</v>
      </c>
      <c r="U46" s="83">
        <f t="shared" si="4"/>
        <v>6</v>
      </c>
      <c r="V46" s="80">
        <f t="shared" si="5"/>
        <v>0</v>
      </c>
      <c r="W46" s="84">
        <f t="shared" si="6"/>
        <v>0</v>
      </c>
    </row>
    <row r="47" spans="1:23" s="85" customFormat="1">
      <c r="A47" s="69" t="s">
        <v>97</v>
      </c>
      <c r="B47" s="70">
        <v>2</v>
      </c>
      <c r="C47" s="79">
        <v>1</v>
      </c>
      <c r="D47" s="80">
        <v>0</v>
      </c>
      <c r="E47" s="70">
        <v>0</v>
      </c>
      <c r="F47" s="81">
        <v>1</v>
      </c>
      <c r="G47" s="80">
        <v>0</v>
      </c>
      <c r="H47" s="82">
        <v>0</v>
      </c>
      <c r="I47" s="83">
        <v>1</v>
      </c>
      <c r="J47" s="80">
        <v>0</v>
      </c>
      <c r="K47" s="70">
        <v>0</v>
      </c>
      <c r="L47" s="81">
        <v>1</v>
      </c>
      <c r="M47" s="80">
        <v>0</v>
      </c>
      <c r="N47" s="82">
        <v>0</v>
      </c>
      <c r="O47" s="83">
        <v>1</v>
      </c>
      <c r="P47" s="80">
        <v>0</v>
      </c>
      <c r="Q47" s="70">
        <v>0</v>
      </c>
      <c r="R47" s="81">
        <v>1</v>
      </c>
      <c r="S47" s="80">
        <v>0</v>
      </c>
      <c r="T47" s="82">
        <v>0</v>
      </c>
      <c r="U47" s="83">
        <f t="shared" si="4"/>
        <v>6</v>
      </c>
      <c r="V47" s="80">
        <f t="shared" si="5"/>
        <v>0</v>
      </c>
      <c r="W47" s="84">
        <f t="shared" si="6"/>
        <v>0</v>
      </c>
    </row>
    <row r="48" spans="1:23" s="85" customFormat="1">
      <c r="A48" s="69" t="s">
        <v>98</v>
      </c>
      <c r="B48" s="70">
        <v>1</v>
      </c>
      <c r="C48" s="79">
        <v>1</v>
      </c>
      <c r="D48" s="80">
        <v>0</v>
      </c>
      <c r="E48" s="70">
        <v>0</v>
      </c>
      <c r="F48" s="81">
        <v>1</v>
      </c>
      <c r="G48" s="80">
        <v>0</v>
      </c>
      <c r="H48" s="82">
        <v>0</v>
      </c>
      <c r="I48" s="83">
        <v>1</v>
      </c>
      <c r="J48" s="80">
        <v>0</v>
      </c>
      <c r="K48" s="70">
        <v>0</v>
      </c>
      <c r="L48" s="81">
        <v>1</v>
      </c>
      <c r="M48" s="80">
        <v>0</v>
      </c>
      <c r="N48" s="82">
        <v>0</v>
      </c>
      <c r="O48" s="83">
        <v>1</v>
      </c>
      <c r="P48" s="80">
        <v>0</v>
      </c>
      <c r="Q48" s="70">
        <v>0</v>
      </c>
      <c r="R48" s="81">
        <v>1</v>
      </c>
      <c r="S48" s="80">
        <v>0</v>
      </c>
      <c r="T48" s="82">
        <v>0</v>
      </c>
      <c r="U48" s="83">
        <f t="shared" si="4"/>
        <v>6</v>
      </c>
      <c r="V48" s="80">
        <f t="shared" si="5"/>
        <v>0</v>
      </c>
      <c r="W48" s="84">
        <f t="shared" si="6"/>
        <v>0</v>
      </c>
    </row>
    <row r="49" spans="1:23" s="85" customFormat="1">
      <c r="A49" s="69" t="s">
        <v>99</v>
      </c>
      <c r="B49" s="70">
        <v>1</v>
      </c>
      <c r="C49" s="79">
        <v>1</v>
      </c>
      <c r="D49" s="80">
        <v>0</v>
      </c>
      <c r="E49" s="70">
        <v>0</v>
      </c>
      <c r="F49" s="81">
        <v>1</v>
      </c>
      <c r="G49" s="80">
        <v>0</v>
      </c>
      <c r="H49" s="82">
        <v>0</v>
      </c>
      <c r="I49" s="83">
        <v>0</v>
      </c>
      <c r="J49" s="80">
        <v>0</v>
      </c>
      <c r="K49" s="70">
        <v>0</v>
      </c>
      <c r="L49" s="81">
        <v>0</v>
      </c>
      <c r="M49" s="80">
        <v>0</v>
      </c>
      <c r="N49" s="82">
        <v>0</v>
      </c>
      <c r="O49" s="83">
        <v>0</v>
      </c>
      <c r="P49" s="80">
        <v>0</v>
      </c>
      <c r="Q49" s="70">
        <v>0</v>
      </c>
      <c r="R49" s="81">
        <v>0</v>
      </c>
      <c r="S49" s="80">
        <v>0</v>
      </c>
      <c r="T49" s="82">
        <v>0</v>
      </c>
      <c r="U49" s="83">
        <f t="shared" si="4"/>
        <v>2</v>
      </c>
      <c r="V49" s="80">
        <f t="shared" si="5"/>
        <v>0</v>
      </c>
      <c r="W49" s="84">
        <f t="shared" si="6"/>
        <v>0</v>
      </c>
    </row>
    <row r="50" spans="1:23" s="85" customFormat="1">
      <c r="A50" s="69" t="s">
        <v>42</v>
      </c>
      <c r="B50" s="70">
        <v>2</v>
      </c>
      <c r="C50" s="79">
        <v>0</v>
      </c>
      <c r="D50" s="80">
        <v>0</v>
      </c>
      <c r="E50" s="70">
        <v>0</v>
      </c>
      <c r="F50" s="81">
        <v>0</v>
      </c>
      <c r="G50" s="80">
        <v>0</v>
      </c>
      <c r="H50" s="82">
        <v>0</v>
      </c>
      <c r="I50" s="83">
        <v>0</v>
      </c>
      <c r="J50" s="80">
        <v>0</v>
      </c>
      <c r="K50" s="70">
        <v>0</v>
      </c>
      <c r="L50" s="81">
        <v>0</v>
      </c>
      <c r="M50" s="80">
        <v>0</v>
      </c>
      <c r="N50" s="82">
        <v>0</v>
      </c>
      <c r="O50" s="83">
        <v>0</v>
      </c>
      <c r="P50" s="80">
        <v>0</v>
      </c>
      <c r="Q50" s="70">
        <v>0</v>
      </c>
      <c r="R50" s="81">
        <v>0</v>
      </c>
      <c r="S50" s="80">
        <v>0</v>
      </c>
      <c r="T50" s="82">
        <v>0</v>
      </c>
      <c r="U50" s="83">
        <f t="shared" si="4"/>
        <v>0</v>
      </c>
      <c r="V50" s="80">
        <f t="shared" si="5"/>
        <v>0</v>
      </c>
      <c r="W50" s="84">
        <f t="shared" si="6"/>
        <v>0</v>
      </c>
    </row>
    <row r="51" spans="1:23" s="85" customFormat="1">
      <c r="A51" s="69" t="s">
        <v>100</v>
      </c>
      <c r="B51" s="70">
        <v>1</v>
      </c>
      <c r="C51" s="79">
        <v>1</v>
      </c>
      <c r="D51" s="80">
        <v>0</v>
      </c>
      <c r="E51" s="70">
        <v>0</v>
      </c>
      <c r="F51" s="81">
        <v>0</v>
      </c>
      <c r="G51" s="80">
        <v>1</v>
      </c>
      <c r="H51" s="82">
        <v>0</v>
      </c>
      <c r="I51" s="83">
        <v>0</v>
      </c>
      <c r="J51" s="80">
        <v>1</v>
      </c>
      <c r="K51" s="70">
        <v>0</v>
      </c>
      <c r="L51" s="81">
        <v>1</v>
      </c>
      <c r="M51" s="80">
        <v>0</v>
      </c>
      <c r="N51" s="82">
        <v>0</v>
      </c>
      <c r="O51" s="83">
        <v>1</v>
      </c>
      <c r="P51" s="80">
        <v>0</v>
      </c>
      <c r="Q51" s="70">
        <v>0</v>
      </c>
      <c r="R51" s="81">
        <v>1</v>
      </c>
      <c r="S51" s="80">
        <v>0</v>
      </c>
      <c r="T51" s="82">
        <v>0</v>
      </c>
      <c r="U51" s="83">
        <f t="shared" si="4"/>
        <v>4</v>
      </c>
      <c r="V51" s="80">
        <f t="shared" si="5"/>
        <v>2</v>
      </c>
      <c r="W51" s="84">
        <f t="shared" si="6"/>
        <v>0</v>
      </c>
    </row>
    <row r="52" spans="1:23" s="85" customFormat="1">
      <c r="A52" s="69" t="s">
        <v>101</v>
      </c>
      <c r="B52" s="70">
        <v>1</v>
      </c>
      <c r="C52" s="79">
        <v>1</v>
      </c>
      <c r="D52" s="80">
        <v>0</v>
      </c>
      <c r="E52" s="70">
        <v>0</v>
      </c>
      <c r="F52" s="81">
        <v>1</v>
      </c>
      <c r="G52" s="80">
        <v>0</v>
      </c>
      <c r="H52" s="82">
        <v>0</v>
      </c>
      <c r="I52" s="83">
        <v>1</v>
      </c>
      <c r="J52" s="80">
        <v>0</v>
      </c>
      <c r="K52" s="70">
        <v>0</v>
      </c>
      <c r="L52" s="81">
        <v>1</v>
      </c>
      <c r="M52" s="80">
        <v>0</v>
      </c>
      <c r="N52" s="82">
        <v>0</v>
      </c>
      <c r="O52" s="83">
        <v>1</v>
      </c>
      <c r="P52" s="80">
        <v>0</v>
      </c>
      <c r="Q52" s="70">
        <v>0</v>
      </c>
      <c r="R52" s="81">
        <v>1</v>
      </c>
      <c r="S52" s="80">
        <v>0</v>
      </c>
      <c r="T52" s="82">
        <v>0</v>
      </c>
      <c r="U52" s="83">
        <f t="shared" si="4"/>
        <v>6</v>
      </c>
      <c r="V52" s="80">
        <f t="shared" si="5"/>
        <v>0</v>
      </c>
      <c r="W52" s="84">
        <f t="shared" si="6"/>
        <v>0</v>
      </c>
    </row>
    <row r="53" spans="1:23" s="85" customFormat="1">
      <c r="A53" s="69" t="s">
        <v>37</v>
      </c>
      <c r="B53" s="70">
        <v>1</v>
      </c>
      <c r="C53" s="79">
        <v>0</v>
      </c>
      <c r="D53" s="80">
        <v>0</v>
      </c>
      <c r="E53" s="70">
        <v>0</v>
      </c>
      <c r="F53" s="81">
        <v>0</v>
      </c>
      <c r="G53" s="80">
        <v>0</v>
      </c>
      <c r="H53" s="82">
        <v>0</v>
      </c>
      <c r="I53" s="83">
        <v>0</v>
      </c>
      <c r="J53" s="80">
        <v>0</v>
      </c>
      <c r="K53" s="70">
        <v>0</v>
      </c>
      <c r="L53" s="81">
        <v>0</v>
      </c>
      <c r="M53" s="80">
        <v>0</v>
      </c>
      <c r="N53" s="82">
        <v>0</v>
      </c>
      <c r="O53" s="83">
        <v>0</v>
      </c>
      <c r="P53" s="80">
        <v>0</v>
      </c>
      <c r="Q53" s="70">
        <v>0</v>
      </c>
      <c r="R53" s="81">
        <v>0</v>
      </c>
      <c r="S53" s="80">
        <v>0</v>
      </c>
      <c r="T53" s="82">
        <v>0</v>
      </c>
      <c r="U53" s="83">
        <f t="shared" si="4"/>
        <v>0</v>
      </c>
      <c r="V53" s="80">
        <f t="shared" si="5"/>
        <v>0</v>
      </c>
      <c r="W53" s="84">
        <f t="shared" si="6"/>
        <v>0</v>
      </c>
    </row>
    <row r="54" spans="1:23" s="85" customFormat="1">
      <c r="A54" s="69" t="s">
        <v>25</v>
      </c>
      <c r="B54" s="70">
        <v>1</v>
      </c>
      <c r="C54" s="79">
        <v>1</v>
      </c>
      <c r="D54" s="80">
        <v>0</v>
      </c>
      <c r="E54" s="70">
        <v>0</v>
      </c>
      <c r="F54" s="81">
        <v>1</v>
      </c>
      <c r="G54" s="80">
        <v>0</v>
      </c>
      <c r="H54" s="82">
        <v>0</v>
      </c>
      <c r="I54" s="83">
        <v>1</v>
      </c>
      <c r="J54" s="80">
        <v>0</v>
      </c>
      <c r="K54" s="70">
        <v>0</v>
      </c>
      <c r="L54" s="81">
        <v>1</v>
      </c>
      <c r="M54" s="80">
        <v>0</v>
      </c>
      <c r="N54" s="82">
        <v>0</v>
      </c>
      <c r="O54" s="83">
        <v>1</v>
      </c>
      <c r="P54" s="80">
        <v>0</v>
      </c>
      <c r="Q54" s="70">
        <v>0</v>
      </c>
      <c r="R54" s="81">
        <v>1</v>
      </c>
      <c r="S54" s="80">
        <v>0</v>
      </c>
      <c r="T54" s="82">
        <v>0</v>
      </c>
      <c r="U54" s="83">
        <f t="shared" si="4"/>
        <v>6</v>
      </c>
      <c r="V54" s="80">
        <f t="shared" si="5"/>
        <v>0</v>
      </c>
      <c r="W54" s="84">
        <f t="shared" si="6"/>
        <v>0</v>
      </c>
    </row>
    <row r="55" spans="1:23" s="85" customFormat="1">
      <c r="A55" s="69" t="s">
        <v>23</v>
      </c>
      <c r="B55" s="70">
        <v>1</v>
      </c>
      <c r="C55" s="79">
        <v>1</v>
      </c>
      <c r="D55" s="80">
        <v>0</v>
      </c>
      <c r="E55" s="70">
        <v>0</v>
      </c>
      <c r="F55" s="81">
        <v>1</v>
      </c>
      <c r="G55" s="80">
        <v>0</v>
      </c>
      <c r="H55" s="82">
        <v>0</v>
      </c>
      <c r="I55" s="83">
        <v>1</v>
      </c>
      <c r="J55" s="80">
        <v>0</v>
      </c>
      <c r="K55" s="70">
        <v>0</v>
      </c>
      <c r="L55" s="81">
        <v>1</v>
      </c>
      <c r="M55" s="80">
        <v>0</v>
      </c>
      <c r="N55" s="82">
        <v>0</v>
      </c>
      <c r="O55" s="83">
        <v>1</v>
      </c>
      <c r="P55" s="80">
        <v>0</v>
      </c>
      <c r="Q55" s="70">
        <v>0</v>
      </c>
      <c r="R55" s="81">
        <v>1</v>
      </c>
      <c r="S55" s="80">
        <v>0</v>
      </c>
      <c r="T55" s="82">
        <v>0</v>
      </c>
      <c r="U55" s="83">
        <f t="shared" si="4"/>
        <v>6</v>
      </c>
      <c r="V55" s="80">
        <f t="shared" si="5"/>
        <v>0</v>
      </c>
      <c r="W55" s="84">
        <f t="shared" si="6"/>
        <v>0</v>
      </c>
    </row>
    <row r="56" spans="1:23" ht="15.75" thickBot="1">
      <c r="A56" s="4" t="s">
        <v>15</v>
      </c>
      <c r="B56" s="5">
        <f t="shared" ref="B56:W56" si="7">SUM(B3:B55)</f>
        <v>81</v>
      </c>
      <c r="C56" s="7">
        <f t="shared" si="7"/>
        <v>41</v>
      </c>
      <c r="D56" s="8">
        <f t="shared" si="7"/>
        <v>1</v>
      </c>
      <c r="E56" s="14">
        <f t="shared" si="7"/>
        <v>0</v>
      </c>
      <c r="F56" s="16">
        <f t="shared" si="7"/>
        <v>33</v>
      </c>
      <c r="G56" s="17">
        <f t="shared" si="7"/>
        <v>9</v>
      </c>
      <c r="H56" s="18">
        <f t="shared" si="7"/>
        <v>0</v>
      </c>
      <c r="I56" s="15">
        <f t="shared" si="7"/>
        <v>34</v>
      </c>
      <c r="J56" s="8">
        <f t="shared" si="7"/>
        <v>7</v>
      </c>
      <c r="K56" s="14">
        <f t="shared" si="7"/>
        <v>0</v>
      </c>
      <c r="L56" s="16">
        <f t="shared" si="7"/>
        <v>35</v>
      </c>
      <c r="M56" s="17">
        <f t="shared" si="7"/>
        <v>6</v>
      </c>
      <c r="N56" s="18">
        <f t="shared" si="7"/>
        <v>0</v>
      </c>
      <c r="O56" s="15">
        <f t="shared" si="7"/>
        <v>37</v>
      </c>
      <c r="P56" s="8">
        <f t="shared" si="7"/>
        <v>4</v>
      </c>
      <c r="Q56" s="14">
        <f t="shared" si="7"/>
        <v>0</v>
      </c>
      <c r="R56" s="16">
        <f t="shared" si="7"/>
        <v>36</v>
      </c>
      <c r="S56" s="17">
        <f t="shared" si="7"/>
        <v>0</v>
      </c>
      <c r="T56" s="18">
        <f t="shared" si="7"/>
        <v>0</v>
      </c>
      <c r="U56" s="15">
        <f t="shared" si="7"/>
        <v>216</v>
      </c>
      <c r="V56" s="8">
        <f t="shared" si="7"/>
        <v>27</v>
      </c>
      <c r="W56" s="9">
        <f t="shared" si="7"/>
        <v>0</v>
      </c>
    </row>
    <row r="57" spans="1:23" ht="15.75" thickTop="1"/>
  </sheetData>
  <mergeCells count="7">
    <mergeCell ref="U1:W1"/>
    <mergeCell ref="C1:E1"/>
    <mergeCell ref="F1:H1"/>
    <mergeCell ref="I1:K1"/>
    <mergeCell ref="L1:N1"/>
    <mergeCell ref="O1:Q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2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"/>
  <sheetViews>
    <sheetView tabSelected="1" workbookViewId="0"/>
  </sheetViews>
  <sheetFormatPr defaultRowHeight="15"/>
  <sheetData/>
  <pageMargins left="0.51181102362204722" right="0.51181102362204722" top="0.78740157480314965" bottom="0.78740157480314965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Resumo 05 a 10 MAIO</vt:lpstr>
      <vt:lpstr>Lançamento 05 a 10 MAIO</vt:lpstr>
      <vt:lpstr>resumo 12 a 17 MAIO</vt:lpstr>
      <vt:lpstr>Lançamento 12 a 17 MAIO</vt:lpstr>
      <vt:lpstr>Resumo 19 a 24 MAIO</vt:lpstr>
      <vt:lpstr>Lançamento 19 a 24 MAIO</vt:lpstr>
      <vt:lpstr>IMPRESSOS DOS COLETORES</vt:lpstr>
    </vt:vector>
  </TitlesOfParts>
  <Company>Tower Automotive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calmeida</dc:creator>
  <cp:lastModifiedBy>focus</cp:lastModifiedBy>
  <cp:lastPrinted>2014-06-04T02:16:50Z</cp:lastPrinted>
  <dcterms:created xsi:type="dcterms:W3CDTF">2008-09-22T15:50:41Z</dcterms:created>
  <dcterms:modified xsi:type="dcterms:W3CDTF">2014-06-04T02:16:54Z</dcterms:modified>
</cp:coreProperties>
</file>